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2" activeTab="2"/>
  </bookViews>
  <sheets>
    <sheet name="记分册（4；6）" sheetId="1" state="hidden" r:id="rId1"/>
    <sheet name="试卷分析表 (4;6)" sheetId="2" state="hidden" r:id="rId2"/>
    <sheet name="记分册（3；7）" sheetId="3" r:id="rId3"/>
    <sheet name="试卷分析表 (3;7)" sheetId="4" r:id="rId4"/>
  </sheets>
  <definedNames>
    <definedName name="_xlnm.Print_Titles" localSheetId="2">'记分册（3；7）'!$2:$3</definedName>
  </definedNames>
  <calcPr fullCalcOnLoad="1"/>
</workbook>
</file>

<file path=xl/sharedStrings.xml><?xml version="1.0" encoding="utf-8"?>
<sst xmlns="http://schemas.openxmlformats.org/spreadsheetml/2006/main" count="117" uniqueCount="88">
  <si>
    <t>序
号</t>
  </si>
  <si>
    <t>姓    名</t>
  </si>
  <si>
    <t>平      时      成      绩</t>
  </si>
  <si>
    <t>期  中</t>
  </si>
  <si>
    <t>期  末</t>
  </si>
  <si>
    <t>总  评</t>
  </si>
  <si>
    <t>平
均</t>
  </si>
  <si>
    <t>敖欢</t>
  </si>
  <si>
    <t>蔡文建</t>
  </si>
  <si>
    <t>曹丽婕</t>
  </si>
  <si>
    <t>范燕南</t>
  </si>
  <si>
    <t>甘振江</t>
  </si>
  <si>
    <t>郭一齐</t>
  </si>
  <si>
    <t>侯佳佳</t>
  </si>
  <si>
    <t>侯雷雷</t>
  </si>
  <si>
    <t>胡新</t>
  </si>
  <si>
    <t>霍雪亭</t>
  </si>
  <si>
    <t>姜辉</t>
  </si>
  <si>
    <t>蒋小静</t>
  </si>
  <si>
    <t>李彩微</t>
  </si>
  <si>
    <t>李秋志</t>
  </si>
  <si>
    <t>李泉仪</t>
  </si>
  <si>
    <t>李振伟</t>
  </si>
  <si>
    <t>刘敦翔</t>
  </si>
  <si>
    <t>刘江榕</t>
  </si>
  <si>
    <t>刘强</t>
  </si>
  <si>
    <t>刘晓瑞</t>
  </si>
  <si>
    <t>马陆新</t>
  </si>
  <si>
    <t>马玉芳</t>
  </si>
  <si>
    <t>买力·艾米江</t>
  </si>
  <si>
    <t>南丽</t>
  </si>
  <si>
    <t>史天君</t>
  </si>
  <si>
    <t>涂晓露</t>
  </si>
  <si>
    <t>汪萍</t>
  </si>
  <si>
    <t>王晨文</t>
  </si>
  <si>
    <t>王杰</t>
  </si>
  <si>
    <t>王珉</t>
  </si>
  <si>
    <t>王鹏</t>
  </si>
  <si>
    <t>王一轩</t>
  </si>
  <si>
    <t>吴欢</t>
  </si>
  <si>
    <t>吴玉莲</t>
  </si>
  <si>
    <t>向杨波</t>
  </si>
  <si>
    <t>熊杨佳</t>
  </si>
  <si>
    <t>杨明</t>
  </si>
  <si>
    <t>游甲情</t>
  </si>
  <si>
    <t>俞雪</t>
  </si>
  <si>
    <t>张娟</t>
  </si>
  <si>
    <t>赵巧彦</t>
  </si>
  <si>
    <t>周宁</t>
  </si>
  <si>
    <t>说明：此表格，只能填写平时成绩，以及期中期末成绩的黄色部分，其余部分均自动运算生成数据，且锁定无法修改。</t>
  </si>
  <si>
    <t>新疆石河子职业技术学院试卷分析表</t>
  </si>
  <si>
    <r>
      <t xml:space="preserve">                </t>
    </r>
    <r>
      <rPr>
        <sz val="12"/>
        <rFont val="宋体"/>
        <family val="0"/>
      </rPr>
      <t>学年       第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学期   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>考试</t>
    </r>
  </si>
  <si>
    <t>注：请您填写学年学期、班级、课程、试题评价及经验教训（在下方表格处）</t>
  </si>
  <si>
    <r>
      <t>任课教师：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     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</si>
  <si>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班级</t>
  </si>
  <si>
    <t>考试课程</t>
  </si>
  <si>
    <t>全班人数</t>
  </si>
  <si>
    <t>实到人数</t>
  </si>
  <si>
    <t>缺考人数</t>
  </si>
  <si>
    <t>缺考学生姓名</t>
  </si>
  <si>
    <t>违纪学生姓名</t>
  </si>
  <si>
    <t>分数线</t>
  </si>
  <si>
    <t>人 数</t>
  </si>
  <si>
    <t>所占百分比</t>
  </si>
  <si>
    <t>考试成绩</t>
  </si>
  <si>
    <t>最高分</t>
  </si>
  <si>
    <t>100-90分</t>
  </si>
  <si>
    <t>89-80分</t>
  </si>
  <si>
    <t>最低分</t>
  </si>
  <si>
    <t>79-70分</t>
  </si>
  <si>
    <t>69-60分</t>
  </si>
  <si>
    <t>平均成绩</t>
  </si>
  <si>
    <t>59-50分</t>
  </si>
  <si>
    <t>50分以下</t>
  </si>
  <si>
    <t>成 绩 分 布 图</t>
  </si>
  <si>
    <t>试 题 评 价</t>
  </si>
  <si>
    <t>经 验 教 训</t>
  </si>
  <si>
    <t>教研组长意见：</t>
  </si>
  <si>
    <t>分院意见：</t>
  </si>
  <si>
    <t xml:space="preserve">                                                              </t>
  </si>
  <si>
    <t>学号</t>
  </si>
  <si>
    <t>序
号</t>
  </si>
  <si>
    <r>
      <t xml:space="preserve">  2019</t>
    </r>
    <r>
      <rPr>
        <u val="single"/>
        <sz val="12"/>
        <rFont val="宋体"/>
        <family val="0"/>
      </rPr>
      <t>-20</t>
    </r>
    <r>
      <rPr>
        <u val="single"/>
        <sz val="12"/>
        <rFont val="宋体"/>
        <family val="0"/>
      </rPr>
      <t>20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学年       第</t>
    </r>
    <r>
      <rPr>
        <u val="single"/>
        <sz val="12"/>
        <rFont val="宋体"/>
        <family val="0"/>
      </rPr>
      <t xml:space="preserve"> 2 </t>
    </r>
    <r>
      <rPr>
        <sz val="12"/>
        <rFont val="宋体"/>
        <family val="0"/>
      </rPr>
      <t xml:space="preserve">学期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科目：</t>
    </r>
    <r>
      <rPr>
        <sz val="12"/>
        <rFont val="宋体"/>
        <family val="0"/>
      </rPr>
      <t xml:space="preserve"> </t>
    </r>
  </si>
  <si>
    <t>所得
学分</t>
  </si>
  <si>
    <t>学分
绩点</t>
  </si>
  <si>
    <r>
      <t>任课教师：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             </t>
    </r>
    <r>
      <rPr>
        <u val="single"/>
        <sz val="12"/>
        <rFont val="宋体"/>
        <family val="0"/>
      </rPr>
      <t xml:space="preserve"> 20</t>
    </r>
    <r>
      <rPr>
        <u val="single"/>
        <sz val="12"/>
        <rFont val="宋体"/>
        <family val="0"/>
      </rPr>
      <t>20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日</t>
    </r>
  </si>
  <si>
    <t>期末</t>
  </si>
  <si>
    <t>总评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</si>
</sst>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_);[Red]\(0.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Arial"/>
      <family val="2"/>
    </font>
    <font>
      <sz val="14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>
      <alignment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0" xfId="41">
      <alignment vertical="center"/>
      <protection/>
    </xf>
    <xf numFmtId="0" fontId="5" fillId="0" borderId="0" xfId="41" applyFont="1">
      <alignment vertical="center"/>
      <protection/>
    </xf>
    <xf numFmtId="0" fontId="2" fillId="0" borderId="0" xfId="41" applyFill="1">
      <alignment vertical="center"/>
      <protection/>
    </xf>
    <xf numFmtId="0" fontId="2" fillId="0" borderId="10" xfId="4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2" fillId="0" borderId="10" xfId="4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176" fontId="2" fillId="0" borderId="10" xfId="41" applyNumberFormat="1" applyFill="1" applyBorder="1" applyAlignment="1">
      <alignment horizontal="center" vertical="center"/>
      <protection/>
    </xf>
    <xf numFmtId="0" fontId="8" fillId="0" borderId="10" xfId="41" applyFont="1" applyBorder="1" applyAlignment="1">
      <alignment vertical="center" textRotation="255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0" xfId="0" applyFill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horizontal="center" vertical="center" shrinkToFi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9" fontId="42" fillId="0" borderId="10" xfId="0" applyNumberFormat="1" applyFont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41" applyFill="1" applyBorder="1" applyAlignment="1">
      <alignment horizontal="center" vertical="center"/>
      <protection/>
    </xf>
    <xf numFmtId="0" fontId="2" fillId="0" borderId="10" xfId="41" applyBorder="1" applyAlignment="1">
      <alignment vertical="top"/>
      <protection/>
    </xf>
    <xf numFmtId="0" fontId="8" fillId="0" borderId="10" xfId="41" applyFont="1" applyBorder="1" applyAlignment="1">
      <alignment horizontal="left" vertical="center"/>
      <protection/>
    </xf>
    <xf numFmtId="0" fontId="2" fillId="0" borderId="11" xfId="41" applyFill="1" applyBorder="1" applyAlignment="1">
      <alignment horizontal="center" vertical="center" textRotation="255"/>
      <protection/>
    </xf>
    <xf numFmtId="0" fontId="2" fillId="0" borderId="16" xfId="41" applyFill="1" applyBorder="1" applyAlignment="1">
      <alignment horizontal="center" vertical="center" textRotation="255"/>
      <protection/>
    </xf>
    <xf numFmtId="0" fontId="2" fillId="0" borderId="15" xfId="41" applyFill="1" applyBorder="1" applyAlignment="1">
      <alignment horizontal="center" vertical="center" textRotation="255"/>
      <protection/>
    </xf>
    <xf numFmtId="0" fontId="2" fillId="0" borderId="11" xfId="41" applyFont="1" applyBorder="1" applyAlignment="1">
      <alignment horizontal="center" vertical="center" textRotation="255"/>
      <protection/>
    </xf>
    <xf numFmtId="0" fontId="2" fillId="0" borderId="16" xfId="41" applyBorder="1" applyAlignment="1">
      <alignment horizontal="center" vertical="center" textRotation="255"/>
      <protection/>
    </xf>
    <xf numFmtId="0" fontId="2" fillId="0" borderId="15" xfId="41" applyBorder="1" applyAlignment="1">
      <alignment horizontal="center" vertical="center" textRotation="255"/>
      <protection/>
    </xf>
    <xf numFmtId="0" fontId="2" fillId="0" borderId="11" xfId="41" applyFill="1" applyBorder="1" applyAlignment="1">
      <alignment horizontal="center" vertical="center"/>
      <protection/>
    </xf>
    <xf numFmtId="0" fontId="2" fillId="0" borderId="15" xfId="41" applyFill="1" applyBorder="1" applyAlignment="1">
      <alignment horizontal="center" vertical="center"/>
      <protection/>
    </xf>
    <xf numFmtId="177" fontId="2" fillId="0" borderId="11" xfId="41" applyNumberFormat="1" applyFill="1" applyBorder="1" applyAlignment="1">
      <alignment horizontal="center" vertical="center"/>
      <protection/>
    </xf>
    <xf numFmtId="177" fontId="2" fillId="0" borderId="15" xfId="41" applyNumberFormat="1" applyFill="1" applyBorder="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Fill="1" applyAlignment="1">
      <alignment horizontal="left" vertical="center"/>
      <protection/>
    </xf>
    <xf numFmtId="0" fontId="2" fillId="0" borderId="0" xfId="41" applyFill="1" applyAlignment="1">
      <alignment horizontal="left" vertical="center"/>
      <protection/>
    </xf>
    <xf numFmtId="0" fontId="2" fillId="0" borderId="10" xfId="41" applyFill="1" applyBorder="1" applyAlignment="1">
      <alignment horizontal="center" vertical="center" wrapText="1"/>
      <protection/>
    </xf>
    <xf numFmtId="0" fontId="2" fillId="0" borderId="13" xfId="41" applyFill="1" applyBorder="1" applyAlignment="1">
      <alignment horizontal="center" vertical="center"/>
      <protection/>
    </xf>
    <xf numFmtId="0" fontId="2" fillId="0" borderId="12" xfId="41" applyFill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" fillId="0" borderId="10" xfId="41" applyFont="1" applyBorder="1" applyAlignment="1">
      <alignment vertical="top" wrapText="1"/>
      <protection/>
    </xf>
    <xf numFmtId="0" fontId="2" fillId="0" borderId="10" xfId="41" applyBorder="1" applyAlignment="1">
      <alignment vertical="top" wrapText="1"/>
      <protection/>
    </xf>
    <xf numFmtId="0" fontId="4" fillId="0" borderId="0" xfId="41" applyFont="1" applyFill="1" applyAlignment="1">
      <alignment horizontal="left" vertical="center"/>
      <protection/>
    </xf>
    <xf numFmtId="0" fontId="2" fillId="0" borderId="0" xfId="41" applyFont="1" applyFill="1" applyAlignment="1">
      <alignment horizontal="left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取名册全2010X" xfId="40"/>
    <cellStyle name="常规_试卷分析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0"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0775"/>
          <c:w val="0.789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'试卷分析表 (4;6)'!$D$11:$D$16</c:f>
              <c:strCache/>
            </c:strRef>
          </c:cat>
          <c:val>
            <c:numRef>
              <c:f>'试卷分析表 (4;6)'!$E$11:$E$16</c:f>
              <c:numCache/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1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0775"/>
          <c:w val="0.789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'试卷分析表 (3;7)'!$D$11:$D$16</c:f>
              <c:strCache/>
            </c:strRef>
          </c:cat>
          <c:val>
            <c:numRef>
              <c:f>'试卷分析表 (3;7)'!$E$11:$E$16</c:f>
              <c:numCache/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1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5"/>
          <c:y val="0.0775"/>
          <c:w val="0.789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'试卷分析表 (3;7)'!$D$11:$D$16</c:f>
              <c:strCache/>
            </c:strRef>
          </c:cat>
          <c:val>
            <c:numRef>
              <c:f>'试卷分析表 (3;7)'!$E$11:$E$16</c:f>
              <c:numCache/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1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5</xdr:col>
      <xdr:colOff>800100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9600" y="4248150"/>
        <a:ext cx="3771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5</xdr:col>
      <xdr:colOff>800100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9600" y="4248150"/>
        <a:ext cx="3771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5</xdr:col>
      <xdr:colOff>800100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09600" y="4248150"/>
        <a:ext cx="3771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13">
      <selection activeCell="R12" sqref="R12"/>
    </sheetView>
  </sheetViews>
  <sheetFormatPr defaultColWidth="9.00390625" defaultRowHeight="15"/>
  <cols>
    <col min="1" max="1" width="3.421875" style="12" bestFit="1" customWidth="1"/>
    <col min="2" max="2" width="9.421875" style="12" bestFit="1" customWidth="1"/>
    <col min="3" max="22" width="2.57421875" style="12" customWidth="1"/>
    <col min="23" max="30" width="5.57421875" style="12" customWidth="1"/>
    <col min="31" max="31" width="2.421875" style="12" bestFit="1" customWidth="1"/>
    <col min="32" max="16384" width="9.00390625" style="12" customWidth="1"/>
  </cols>
  <sheetData>
    <row r="2" spans="1:30" ht="13.5">
      <c r="A2" s="47" t="s">
        <v>0</v>
      </c>
      <c r="B2" s="49" t="s">
        <v>1</v>
      </c>
      <c r="C2" s="44" t="s">
        <v>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  <c r="Y2" s="44" t="s">
        <v>3</v>
      </c>
      <c r="Z2" s="46"/>
      <c r="AA2" s="44" t="s">
        <v>4</v>
      </c>
      <c r="AB2" s="46"/>
      <c r="AC2" s="44" t="s">
        <v>5</v>
      </c>
      <c r="AD2" s="46"/>
    </row>
    <row r="3" spans="1:30" ht="27.75">
      <c r="A3" s="48"/>
      <c r="B3" s="50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>
        <v>19</v>
      </c>
      <c r="V3" s="13">
        <v>20</v>
      </c>
      <c r="W3" s="16" t="s">
        <v>6</v>
      </c>
      <c r="X3" s="17">
        <v>0.2</v>
      </c>
      <c r="Y3" s="20"/>
      <c r="Z3" s="17">
        <v>0.2</v>
      </c>
      <c r="AA3" s="20"/>
      <c r="AB3" s="17">
        <v>0.6</v>
      </c>
      <c r="AC3" s="20"/>
      <c r="AD3" s="17">
        <v>1</v>
      </c>
    </row>
    <row r="4" spans="1:31" ht="13.5">
      <c r="A4" s="14">
        <v>1</v>
      </c>
      <c r="B4" s="22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8" t="e">
        <f>AVERAGE(C4:V4)</f>
        <v>#DIV/0!</v>
      </c>
      <c r="X4" s="25" t="e">
        <f aca="true" t="shared" si="0" ref="X4:X45">W4*0.2</f>
        <v>#DIV/0!</v>
      </c>
      <c r="Y4" s="18"/>
      <c r="Z4" s="21">
        <f aca="true" t="shared" si="1" ref="Z4:Z45">Y4*0.2</f>
        <v>0</v>
      </c>
      <c r="AA4" s="18"/>
      <c r="AB4" s="21">
        <f aca="true" t="shared" si="2" ref="AB4:AB45">AA4*0.6</f>
        <v>0</v>
      </c>
      <c r="AC4" s="18">
        <f aca="true" t="shared" si="3" ref="AC4:AC45">AB4*0.6</f>
        <v>0</v>
      </c>
      <c r="AD4" s="18" t="e">
        <f>X4+Z4+AB4</f>
        <v>#DIV/0!</v>
      </c>
      <c r="AE4" s="12">
        <v>1</v>
      </c>
    </row>
    <row r="5" spans="1:31" ht="13.5">
      <c r="A5" s="14">
        <v>2</v>
      </c>
      <c r="B5" s="22" t="s">
        <v>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8" t="e">
        <f aca="true" t="shared" si="4" ref="W5:W45">AVERAGE(C5:V5)</f>
        <v>#DIV/0!</v>
      </c>
      <c r="X5" s="25" t="e">
        <f t="shared" si="0"/>
        <v>#DIV/0!</v>
      </c>
      <c r="Y5" s="18"/>
      <c r="Z5" s="21">
        <f t="shared" si="1"/>
        <v>0</v>
      </c>
      <c r="AA5" s="18"/>
      <c r="AB5" s="21">
        <f t="shared" si="2"/>
        <v>0</v>
      </c>
      <c r="AC5" s="18">
        <f t="shared" si="3"/>
        <v>0</v>
      </c>
      <c r="AD5" s="18" t="e">
        <f aca="true" t="shared" si="5" ref="AD5:AD45">X5+Z5+AB5</f>
        <v>#DIV/0!</v>
      </c>
      <c r="AE5" s="12">
        <v>1</v>
      </c>
    </row>
    <row r="6" spans="1:31" ht="13.5">
      <c r="A6" s="14">
        <v>3</v>
      </c>
      <c r="B6" s="22" t="s">
        <v>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8" t="e">
        <f t="shared" si="4"/>
        <v>#DIV/0!</v>
      </c>
      <c r="X6" s="25" t="e">
        <f t="shared" si="0"/>
        <v>#DIV/0!</v>
      </c>
      <c r="Y6" s="18"/>
      <c r="Z6" s="21">
        <f t="shared" si="1"/>
        <v>0</v>
      </c>
      <c r="AA6" s="18"/>
      <c r="AB6" s="21">
        <f t="shared" si="2"/>
        <v>0</v>
      </c>
      <c r="AC6" s="18">
        <f t="shared" si="3"/>
        <v>0</v>
      </c>
      <c r="AD6" s="18" t="e">
        <f t="shared" si="5"/>
        <v>#DIV/0!</v>
      </c>
      <c r="AE6" s="12">
        <v>1</v>
      </c>
    </row>
    <row r="7" spans="1:31" ht="13.5">
      <c r="A7" s="14">
        <v>4</v>
      </c>
      <c r="B7" s="22" t="s">
        <v>10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 t="e">
        <f t="shared" si="4"/>
        <v>#DIV/0!</v>
      </c>
      <c r="X7" s="25" t="e">
        <f t="shared" si="0"/>
        <v>#DIV/0!</v>
      </c>
      <c r="Y7" s="18"/>
      <c r="Z7" s="21">
        <f t="shared" si="1"/>
        <v>0</v>
      </c>
      <c r="AA7" s="18"/>
      <c r="AB7" s="21">
        <f t="shared" si="2"/>
        <v>0</v>
      </c>
      <c r="AC7" s="18">
        <f t="shared" si="3"/>
        <v>0</v>
      </c>
      <c r="AD7" s="18" t="e">
        <f t="shared" si="5"/>
        <v>#DIV/0!</v>
      </c>
      <c r="AE7" s="12">
        <v>1</v>
      </c>
    </row>
    <row r="8" spans="1:31" ht="13.5">
      <c r="A8" s="14">
        <v>5</v>
      </c>
      <c r="B8" s="22" t="s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8" t="e">
        <f t="shared" si="4"/>
        <v>#DIV/0!</v>
      </c>
      <c r="X8" s="25" t="e">
        <f t="shared" si="0"/>
        <v>#DIV/0!</v>
      </c>
      <c r="Y8" s="18"/>
      <c r="Z8" s="21">
        <f t="shared" si="1"/>
        <v>0</v>
      </c>
      <c r="AA8" s="18"/>
      <c r="AB8" s="21">
        <f t="shared" si="2"/>
        <v>0</v>
      </c>
      <c r="AC8" s="18">
        <f t="shared" si="3"/>
        <v>0</v>
      </c>
      <c r="AD8" s="18" t="e">
        <f t="shared" si="5"/>
        <v>#DIV/0!</v>
      </c>
      <c r="AE8" s="12">
        <v>1</v>
      </c>
    </row>
    <row r="9" spans="1:31" ht="13.5">
      <c r="A9" s="14">
        <v>6</v>
      </c>
      <c r="B9" s="22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8" t="e">
        <f t="shared" si="4"/>
        <v>#DIV/0!</v>
      </c>
      <c r="X9" s="25" t="e">
        <f t="shared" si="0"/>
        <v>#DIV/0!</v>
      </c>
      <c r="Y9" s="18"/>
      <c r="Z9" s="21">
        <f t="shared" si="1"/>
        <v>0</v>
      </c>
      <c r="AA9" s="18"/>
      <c r="AB9" s="21">
        <f t="shared" si="2"/>
        <v>0</v>
      </c>
      <c r="AC9" s="18">
        <f t="shared" si="3"/>
        <v>0</v>
      </c>
      <c r="AD9" s="18" t="e">
        <f t="shared" si="5"/>
        <v>#DIV/0!</v>
      </c>
      <c r="AE9" s="12">
        <v>1</v>
      </c>
    </row>
    <row r="10" spans="1:31" ht="13.5">
      <c r="A10" s="14">
        <v>7</v>
      </c>
      <c r="B10" s="22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8" t="e">
        <f t="shared" si="4"/>
        <v>#DIV/0!</v>
      </c>
      <c r="X10" s="25" t="e">
        <f t="shared" si="0"/>
        <v>#DIV/0!</v>
      </c>
      <c r="Y10" s="18"/>
      <c r="Z10" s="21">
        <f t="shared" si="1"/>
        <v>0</v>
      </c>
      <c r="AA10" s="18"/>
      <c r="AB10" s="21">
        <f t="shared" si="2"/>
        <v>0</v>
      </c>
      <c r="AC10" s="18">
        <f t="shared" si="3"/>
        <v>0</v>
      </c>
      <c r="AD10" s="18" t="e">
        <f t="shared" si="5"/>
        <v>#DIV/0!</v>
      </c>
      <c r="AE10" s="12">
        <v>1</v>
      </c>
    </row>
    <row r="11" spans="1:31" ht="13.5">
      <c r="A11" s="14">
        <v>8</v>
      </c>
      <c r="B11" s="22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8" t="e">
        <f t="shared" si="4"/>
        <v>#DIV/0!</v>
      </c>
      <c r="X11" s="25" t="e">
        <f t="shared" si="0"/>
        <v>#DIV/0!</v>
      </c>
      <c r="Y11" s="18"/>
      <c r="Z11" s="21">
        <f t="shared" si="1"/>
        <v>0</v>
      </c>
      <c r="AA11" s="18"/>
      <c r="AB11" s="21">
        <f t="shared" si="2"/>
        <v>0</v>
      </c>
      <c r="AC11" s="18">
        <f t="shared" si="3"/>
        <v>0</v>
      </c>
      <c r="AD11" s="18" t="e">
        <f t="shared" si="5"/>
        <v>#DIV/0!</v>
      </c>
      <c r="AE11" s="12">
        <v>1</v>
      </c>
    </row>
    <row r="12" spans="1:31" ht="13.5">
      <c r="A12" s="14">
        <v>9</v>
      </c>
      <c r="B12" s="23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8" t="e">
        <f t="shared" si="4"/>
        <v>#DIV/0!</v>
      </c>
      <c r="X12" s="25" t="e">
        <f t="shared" si="0"/>
        <v>#DIV/0!</v>
      </c>
      <c r="Y12" s="18"/>
      <c r="Z12" s="21">
        <f t="shared" si="1"/>
        <v>0</v>
      </c>
      <c r="AA12" s="18"/>
      <c r="AB12" s="21">
        <f t="shared" si="2"/>
        <v>0</v>
      </c>
      <c r="AC12" s="18">
        <f t="shared" si="3"/>
        <v>0</v>
      </c>
      <c r="AD12" s="18" t="e">
        <f t="shared" si="5"/>
        <v>#DIV/0!</v>
      </c>
      <c r="AE12" s="12">
        <v>1</v>
      </c>
    </row>
    <row r="13" spans="1:31" ht="13.5">
      <c r="A13" s="14">
        <v>10</v>
      </c>
      <c r="B13" s="22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8" t="e">
        <f t="shared" si="4"/>
        <v>#DIV/0!</v>
      </c>
      <c r="X13" s="25" t="e">
        <f t="shared" si="0"/>
        <v>#DIV/0!</v>
      </c>
      <c r="Y13" s="18"/>
      <c r="Z13" s="21">
        <f t="shared" si="1"/>
        <v>0</v>
      </c>
      <c r="AA13" s="18"/>
      <c r="AB13" s="21">
        <f t="shared" si="2"/>
        <v>0</v>
      </c>
      <c r="AC13" s="18">
        <f t="shared" si="3"/>
        <v>0</v>
      </c>
      <c r="AD13" s="18" t="e">
        <f t="shared" si="5"/>
        <v>#DIV/0!</v>
      </c>
      <c r="AE13" s="12">
        <v>1</v>
      </c>
    </row>
    <row r="14" spans="1:31" ht="13.5">
      <c r="A14" s="14">
        <v>11</v>
      </c>
      <c r="B14" s="22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8" t="e">
        <f t="shared" si="4"/>
        <v>#DIV/0!</v>
      </c>
      <c r="X14" s="25" t="e">
        <f t="shared" si="0"/>
        <v>#DIV/0!</v>
      </c>
      <c r="Y14" s="18"/>
      <c r="Z14" s="21">
        <f t="shared" si="1"/>
        <v>0</v>
      </c>
      <c r="AA14" s="18"/>
      <c r="AB14" s="21">
        <f t="shared" si="2"/>
        <v>0</v>
      </c>
      <c r="AC14" s="18">
        <f t="shared" si="3"/>
        <v>0</v>
      </c>
      <c r="AD14" s="18" t="e">
        <f t="shared" si="5"/>
        <v>#DIV/0!</v>
      </c>
      <c r="AE14" s="12">
        <v>1</v>
      </c>
    </row>
    <row r="15" spans="1:31" ht="13.5">
      <c r="A15" s="14">
        <v>12</v>
      </c>
      <c r="B15" s="22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8" t="e">
        <f t="shared" si="4"/>
        <v>#DIV/0!</v>
      </c>
      <c r="X15" s="25" t="e">
        <f t="shared" si="0"/>
        <v>#DIV/0!</v>
      </c>
      <c r="Y15" s="18"/>
      <c r="Z15" s="21">
        <f t="shared" si="1"/>
        <v>0</v>
      </c>
      <c r="AA15" s="18"/>
      <c r="AB15" s="21">
        <f t="shared" si="2"/>
        <v>0</v>
      </c>
      <c r="AC15" s="18">
        <f t="shared" si="3"/>
        <v>0</v>
      </c>
      <c r="AD15" s="18" t="e">
        <f t="shared" si="5"/>
        <v>#DIV/0!</v>
      </c>
      <c r="AE15" s="12">
        <v>1</v>
      </c>
    </row>
    <row r="16" spans="1:31" ht="13.5">
      <c r="A16" s="14">
        <v>13</v>
      </c>
      <c r="B16" s="22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8" t="e">
        <f t="shared" si="4"/>
        <v>#DIV/0!</v>
      </c>
      <c r="X16" s="25" t="e">
        <f t="shared" si="0"/>
        <v>#DIV/0!</v>
      </c>
      <c r="Y16" s="18"/>
      <c r="Z16" s="21">
        <f t="shared" si="1"/>
        <v>0</v>
      </c>
      <c r="AA16" s="18"/>
      <c r="AB16" s="21">
        <f t="shared" si="2"/>
        <v>0</v>
      </c>
      <c r="AC16" s="18">
        <f t="shared" si="3"/>
        <v>0</v>
      </c>
      <c r="AD16" s="18" t="e">
        <f t="shared" si="5"/>
        <v>#DIV/0!</v>
      </c>
      <c r="AE16" s="12">
        <v>1</v>
      </c>
    </row>
    <row r="17" spans="1:31" ht="13.5">
      <c r="A17" s="14">
        <v>14</v>
      </c>
      <c r="B17" s="22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8" t="e">
        <f t="shared" si="4"/>
        <v>#DIV/0!</v>
      </c>
      <c r="X17" s="25" t="e">
        <f t="shared" si="0"/>
        <v>#DIV/0!</v>
      </c>
      <c r="Y17" s="18"/>
      <c r="Z17" s="21">
        <f t="shared" si="1"/>
        <v>0</v>
      </c>
      <c r="AA17" s="18"/>
      <c r="AB17" s="21">
        <f t="shared" si="2"/>
        <v>0</v>
      </c>
      <c r="AC17" s="18">
        <f t="shared" si="3"/>
        <v>0</v>
      </c>
      <c r="AD17" s="18" t="e">
        <f t="shared" si="5"/>
        <v>#DIV/0!</v>
      </c>
      <c r="AE17" s="12">
        <v>1</v>
      </c>
    </row>
    <row r="18" spans="1:31" ht="13.5">
      <c r="A18" s="14">
        <v>15</v>
      </c>
      <c r="B18" s="22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8" t="e">
        <f t="shared" si="4"/>
        <v>#DIV/0!</v>
      </c>
      <c r="X18" s="25" t="e">
        <f t="shared" si="0"/>
        <v>#DIV/0!</v>
      </c>
      <c r="Y18" s="18"/>
      <c r="Z18" s="21">
        <f t="shared" si="1"/>
        <v>0</v>
      </c>
      <c r="AA18" s="18"/>
      <c r="AB18" s="21">
        <f t="shared" si="2"/>
        <v>0</v>
      </c>
      <c r="AC18" s="18">
        <f t="shared" si="3"/>
        <v>0</v>
      </c>
      <c r="AD18" s="18" t="e">
        <f t="shared" si="5"/>
        <v>#DIV/0!</v>
      </c>
      <c r="AE18" s="12">
        <v>1</v>
      </c>
    </row>
    <row r="19" spans="1:31" ht="13.5">
      <c r="A19" s="14">
        <v>16</v>
      </c>
      <c r="B19" s="22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8" t="e">
        <f t="shared" si="4"/>
        <v>#DIV/0!</v>
      </c>
      <c r="X19" s="25" t="e">
        <f t="shared" si="0"/>
        <v>#DIV/0!</v>
      </c>
      <c r="Y19" s="18"/>
      <c r="Z19" s="21">
        <f t="shared" si="1"/>
        <v>0</v>
      </c>
      <c r="AA19" s="18"/>
      <c r="AB19" s="21">
        <f t="shared" si="2"/>
        <v>0</v>
      </c>
      <c r="AC19" s="18">
        <f t="shared" si="3"/>
        <v>0</v>
      </c>
      <c r="AD19" s="18" t="e">
        <f t="shared" si="5"/>
        <v>#DIV/0!</v>
      </c>
      <c r="AE19" s="12">
        <v>1</v>
      </c>
    </row>
    <row r="20" spans="1:31" ht="13.5">
      <c r="A20" s="14">
        <v>17</v>
      </c>
      <c r="B20" s="22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8" t="e">
        <f t="shared" si="4"/>
        <v>#DIV/0!</v>
      </c>
      <c r="X20" s="25" t="e">
        <f t="shared" si="0"/>
        <v>#DIV/0!</v>
      </c>
      <c r="Y20" s="18"/>
      <c r="Z20" s="21">
        <f t="shared" si="1"/>
        <v>0</v>
      </c>
      <c r="AA20" s="18"/>
      <c r="AB20" s="21">
        <f t="shared" si="2"/>
        <v>0</v>
      </c>
      <c r="AC20" s="18">
        <f t="shared" si="3"/>
        <v>0</v>
      </c>
      <c r="AD20" s="18" t="e">
        <f t="shared" si="5"/>
        <v>#DIV/0!</v>
      </c>
      <c r="AE20" s="12">
        <v>1</v>
      </c>
    </row>
    <row r="21" spans="1:31" ht="13.5">
      <c r="A21" s="14">
        <v>18</v>
      </c>
      <c r="B21" s="22" t="s">
        <v>24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8" t="e">
        <f t="shared" si="4"/>
        <v>#DIV/0!</v>
      </c>
      <c r="X21" s="25" t="e">
        <f t="shared" si="0"/>
        <v>#DIV/0!</v>
      </c>
      <c r="Y21" s="18"/>
      <c r="Z21" s="21">
        <f t="shared" si="1"/>
        <v>0</v>
      </c>
      <c r="AA21" s="18"/>
      <c r="AB21" s="21">
        <f t="shared" si="2"/>
        <v>0</v>
      </c>
      <c r="AC21" s="18">
        <f t="shared" si="3"/>
        <v>0</v>
      </c>
      <c r="AD21" s="18" t="e">
        <f t="shared" si="5"/>
        <v>#DIV/0!</v>
      </c>
      <c r="AE21" s="12">
        <v>1</v>
      </c>
    </row>
    <row r="22" spans="1:31" ht="13.5">
      <c r="A22" s="14">
        <v>19</v>
      </c>
      <c r="B22" s="22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8" t="e">
        <f t="shared" si="4"/>
        <v>#DIV/0!</v>
      </c>
      <c r="X22" s="25" t="e">
        <f t="shared" si="0"/>
        <v>#DIV/0!</v>
      </c>
      <c r="Y22" s="18"/>
      <c r="Z22" s="21">
        <f t="shared" si="1"/>
        <v>0</v>
      </c>
      <c r="AA22" s="18"/>
      <c r="AB22" s="21">
        <f t="shared" si="2"/>
        <v>0</v>
      </c>
      <c r="AC22" s="18">
        <f t="shared" si="3"/>
        <v>0</v>
      </c>
      <c r="AD22" s="18" t="e">
        <f t="shared" si="5"/>
        <v>#DIV/0!</v>
      </c>
      <c r="AE22" s="12">
        <v>1</v>
      </c>
    </row>
    <row r="23" spans="1:31" ht="13.5">
      <c r="A23" s="14">
        <v>20</v>
      </c>
      <c r="B23" s="22" t="s">
        <v>26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8" t="e">
        <f t="shared" si="4"/>
        <v>#DIV/0!</v>
      </c>
      <c r="X23" s="25" t="e">
        <f t="shared" si="0"/>
        <v>#DIV/0!</v>
      </c>
      <c r="Y23" s="18"/>
      <c r="Z23" s="21">
        <f t="shared" si="1"/>
        <v>0</v>
      </c>
      <c r="AA23" s="18"/>
      <c r="AB23" s="21">
        <f t="shared" si="2"/>
        <v>0</v>
      </c>
      <c r="AC23" s="18">
        <f t="shared" si="3"/>
        <v>0</v>
      </c>
      <c r="AD23" s="18" t="e">
        <f t="shared" si="5"/>
        <v>#DIV/0!</v>
      </c>
      <c r="AE23" s="12">
        <v>1</v>
      </c>
    </row>
    <row r="24" spans="1:31" ht="13.5">
      <c r="A24" s="14">
        <v>21</v>
      </c>
      <c r="B24" s="22" t="s">
        <v>27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18" t="e">
        <f t="shared" si="4"/>
        <v>#DIV/0!</v>
      </c>
      <c r="X24" s="25" t="e">
        <f t="shared" si="0"/>
        <v>#DIV/0!</v>
      </c>
      <c r="Y24" s="18"/>
      <c r="Z24" s="21">
        <f t="shared" si="1"/>
        <v>0</v>
      </c>
      <c r="AA24" s="18"/>
      <c r="AB24" s="21">
        <f t="shared" si="2"/>
        <v>0</v>
      </c>
      <c r="AC24" s="18">
        <f t="shared" si="3"/>
        <v>0</v>
      </c>
      <c r="AD24" s="18" t="e">
        <f t="shared" si="5"/>
        <v>#DIV/0!</v>
      </c>
      <c r="AE24" s="12">
        <v>1</v>
      </c>
    </row>
    <row r="25" spans="1:31" ht="13.5">
      <c r="A25" s="14">
        <v>22</v>
      </c>
      <c r="B25" s="22" t="s">
        <v>28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8" t="e">
        <f t="shared" si="4"/>
        <v>#DIV/0!</v>
      </c>
      <c r="X25" s="25" t="e">
        <f t="shared" si="0"/>
        <v>#DIV/0!</v>
      </c>
      <c r="Y25" s="18"/>
      <c r="Z25" s="21">
        <f t="shared" si="1"/>
        <v>0</v>
      </c>
      <c r="AA25" s="18"/>
      <c r="AB25" s="21">
        <f t="shared" si="2"/>
        <v>0</v>
      </c>
      <c r="AC25" s="18">
        <f t="shared" si="3"/>
        <v>0</v>
      </c>
      <c r="AD25" s="18" t="e">
        <f t="shared" si="5"/>
        <v>#DIV/0!</v>
      </c>
      <c r="AE25" s="12">
        <v>1</v>
      </c>
    </row>
    <row r="26" spans="1:31" ht="13.5">
      <c r="A26" s="14">
        <v>23</v>
      </c>
      <c r="B26" s="22" t="s">
        <v>29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8" t="e">
        <f t="shared" si="4"/>
        <v>#DIV/0!</v>
      </c>
      <c r="X26" s="25" t="e">
        <f t="shared" si="0"/>
        <v>#DIV/0!</v>
      </c>
      <c r="Y26" s="18"/>
      <c r="Z26" s="21">
        <f t="shared" si="1"/>
        <v>0</v>
      </c>
      <c r="AA26" s="18"/>
      <c r="AB26" s="21">
        <f t="shared" si="2"/>
        <v>0</v>
      </c>
      <c r="AC26" s="18">
        <f t="shared" si="3"/>
        <v>0</v>
      </c>
      <c r="AD26" s="18" t="e">
        <f t="shared" si="5"/>
        <v>#DIV/0!</v>
      </c>
      <c r="AE26" s="12">
        <v>1</v>
      </c>
    </row>
    <row r="27" spans="1:31" ht="13.5">
      <c r="A27" s="14">
        <v>24</v>
      </c>
      <c r="B27" s="22" t="s">
        <v>30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8" t="e">
        <f t="shared" si="4"/>
        <v>#DIV/0!</v>
      </c>
      <c r="X27" s="25" t="e">
        <f t="shared" si="0"/>
        <v>#DIV/0!</v>
      </c>
      <c r="Y27" s="18"/>
      <c r="Z27" s="21">
        <f t="shared" si="1"/>
        <v>0</v>
      </c>
      <c r="AA27" s="18"/>
      <c r="AB27" s="21">
        <f t="shared" si="2"/>
        <v>0</v>
      </c>
      <c r="AC27" s="18">
        <f t="shared" si="3"/>
        <v>0</v>
      </c>
      <c r="AD27" s="18" t="e">
        <f t="shared" si="5"/>
        <v>#DIV/0!</v>
      </c>
      <c r="AE27" s="12">
        <v>1</v>
      </c>
    </row>
    <row r="28" spans="1:31" ht="13.5">
      <c r="A28" s="14">
        <v>25</v>
      </c>
      <c r="B28" s="22" t="s">
        <v>31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8" t="e">
        <f t="shared" si="4"/>
        <v>#DIV/0!</v>
      </c>
      <c r="X28" s="25" t="e">
        <f t="shared" si="0"/>
        <v>#DIV/0!</v>
      </c>
      <c r="Y28" s="18"/>
      <c r="Z28" s="21">
        <f t="shared" si="1"/>
        <v>0</v>
      </c>
      <c r="AA28" s="18"/>
      <c r="AB28" s="21">
        <f t="shared" si="2"/>
        <v>0</v>
      </c>
      <c r="AC28" s="18">
        <f t="shared" si="3"/>
        <v>0</v>
      </c>
      <c r="AD28" s="18" t="e">
        <f t="shared" si="5"/>
        <v>#DIV/0!</v>
      </c>
      <c r="AE28" s="12">
        <v>1</v>
      </c>
    </row>
    <row r="29" spans="1:31" ht="13.5">
      <c r="A29" s="14">
        <v>26</v>
      </c>
      <c r="B29" s="22" t="s">
        <v>32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8" t="e">
        <f t="shared" si="4"/>
        <v>#DIV/0!</v>
      </c>
      <c r="X29" s="25" t="e">
        <f t="shared" si="0"/>
        <v>#DIV/0!</v>
      </c>
      <c r="Y29" s="18"/>
      <c r="Z29" s="21">
        <f t="shared" si="1"/>
        <v>0</v>
      </c>
      <c r="AA29" s="18"/>
      <c r="AB29" s="21">
        <f t="shared" si="2"/>
        <v>0</v>
      </c>
      <c r="AC29" s="18">
        <f t="shared" si="3"/>
        <v>0</v>
      </c>
      <c r="AD29" s="18" t="e">
        <f t="shared" si="5"/>
        <v>#DIV/0!</v>
      </c>
      <c r="AE29" s="12">
        <v>1</v>
      </c>
    </row>
    <row r="30" spans="1:31" ht="13.5">
      <c r="A30" s="14">
        <v>27</v>
      </c>
      <c r="B30" s="22" t="s">
        <v>33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8" t="e">
        <f t="shared" si="4"/>
        <v>#DIV/0!</v>
      </c>
      <c r="X30" s="25" t="e">
        <f t="shared" si="0"/>
        <v>#DIV/0!</v>
      </c>
      <c r="Y30" s="18"/>
      <c r="Z30" s="21">
        <f t="shared" si="1"/>
        <v>0</v>
      </c>
      <c r="AA30" s="18"/>
      <c r="AB30" s="21">
        <f t="shared" si="2"/>
        <v>0</v>
      </c>
      <c r="AC30" s="18">
        <f t="shared" si="3"/>
        <v>0</v>
      </c>
      <c r="AD30" s="18" t="e">
        <f t="shared" si="5"/>
        <v>#DIV/0!</v>
      </c>
      <c r="AE30" s="12">
        <v>1</v>
      </c>
    </row>
    <row r="31" spans="1:31" ht="13.5">
      <c r="A31" s="14">
        <v>28</v>
      </c>
      <c r="B31" s="22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8" t="e">
        <f t="shared" si="4"/>
        <v>#DIV/0!</v>
      </c>
      <c r="X31" s="25" t="e">
        <f t="shared" si="0"/>
        <v>#DIV/0!</v>
      </c>
      <c r="Y31" s="18"/>
      <c r="Z31" s="21">
        <f t="shared" si="1"/>
        <v>0</v>
      </c>
      <c r="AA31" s="18"/>
      <c r="AB31" s="21">
        <f t="shared" si="2"/>
        <v>0</v>
      </c>
      <c r="AC31" s="18">
        <f t="shared" si="3"/>
        <v>0</v>
      </c>
      <c r="AD31" s="18" t="e">
        <f t="shared" si="5"/>
        <v>#DIV/0!</v>
      </c>
      <c r="AE31" s="12">
        <v>1</v>
      </c>
    </row>
    <row r="32" spans="1:31" ht="13.5">
      <c r="A32" s="14">
        <v>29</v>
      </c>
      <c r="B32" s="22" t="s">
        <v>35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8" t="e">
        <f t="shared" si="4"/>
        <v>#DIV/0!</v>
      </c>
      <c r="X32" s="25" t="e">
        <f t="shared" si="0"/>
        <v>#DIV/0!</v>
      </c>
      <c r="Y32" s="18"/>
      <c r="Z32" s="21">
        <f t="shared" si="1"/>
        <v>0</v>
      </c>
      <c r="AA32" s="18"/>
      <c r="AB32" s="21">
        <f t="shared" si="2"/>
        <v>0</v>
      </c>
      <c r="AC32" s="18">
        <f t="shared" si="3"/>
        <v>0</v>
      </c>
      <c r="AD32" s="18" t="e">
        <f t="shared" si="5"/>
        <v>#DIV/0!</v>
      </c>
      <c r="AE32" s="12">
        <v>1</v>
      </c>
    </row>
    <row r="33" spans="1:31" ht="13.5">
      <c r="A33" s="14">
        <v>30</v>
      </c>
      <c r="B33" s="22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8" t="e">
        <f t="shared" si="4"/>
        <v>#DIV/0!</v>
      </c>
      <c r="X33" s="25" t="e">
        <f t="shared" si="0"/>
        <v>#DIV/0!</v>
      </c>
      <c r="Y33" s="18"/>
      <c r="Z33" s="21">
        <f t="shared" si="1"/>
        <v>0</v>
      </c>
      <c r="AA33" s="18"/>
      <c r="AB33" s="21">
        <f t="shared" si="2"/>
        <v>0</v>
      </c>
      <c r="AC33" s="18">
        <f t="shared" si="3"/>
        <v>0</v>
      </c>
      <c r="AD33" s="18" t="e">
        <f t="shared" si="5"/>
        <v>#DIV/0!</v>
      </c>
      <c r="AE33" s="12">
        <v>1</v>
      </c>
    </row>
    <row r="34" spans="1:31" ht="13.5">
      <c r="A34" s="14">
        <v>31</v>
      </c>
      <c r="B34" s="22" t="s">
        <v>37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8" t="e">
        <f t="shared" si="4"/>
        <v>#DIV/0!</v>
      </c>
      <c r="X34" s="25" t="e">
        <f t="shared" si="0"/>
        <v>#DIV/0!</v>
      </c>
      <c r="Y34" s="18"/>
      <c r="Z34" s="21">
        <f t="shared" si="1"/>
        <v>0</v>
      </c>
      <c r="AA34" s="18"/>
      <c r="AB34" s="21">
        <f t="shared" si="2"/>
        <v>0</v>
      </c>
      <c r="AC34" s="18">
        <f t="shared" si="3"/>
        <v>0</v>
      </c>
      <c r="AD34" s="18" t="e">
        <f t="shared" si="5"/>
        <v>#DIV/0!</v>
      </c>
      <c r="AE34" s="12">
        <v>1</v>
      </c>
    </row>
    <row r="35" spans="1:31" ht="13.5">
      <c r="A35" s="14">
        <v>32</v>
      </c>
      <c r="B35" s="22" t="s">
        <v>38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8" t="e">
        <f t="shared" si="4"/>
        <v>#DIV/0!</v>
      </c>
      <c r="X35" s="25" t="e">
        <f t="shared" si="0"/>
        <v>#DIV/0!</v>
      </c>
      <c r="Y35" s="18"/>
      <c r="Z35" s="21">
        <f t="shared" si="1"/>
        <v>0</v>
      </c>
      <c r="AA35" s="18"/>
      <c r="AB35" s="21">
        <f t="shared" si="2"/>
        <v>0</v>
      </c>
      <c r="AC35" s="18">
        <f t="shared" si="3"/>
        <v>0</v>
      </c>
      <c r="AD35" s="18" t="e">
        <f t="shared" si="5"/>
        <v>#DIV/0!</v>
      </c>
      <c r="AE35" s="12">
        <v>1</v>
      </c>
    </row>
    <row r="36" spans="1:31" ht="13.5">
      <c r="A36" s="14">
        <v>33</v>
      </c>
      <c r="B36" s="22" t="s">
        <v>39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18" t="e">
        <f t="shared" si="4"/>
        <v>#DIV/0!</v>
      </c>
      <c r="X36" s="25" t="e">
        <f t="shared" si="0"/>
        <v>#DIV/0!</v>
      </c>
      <c r="Y36" s="18"/>
      <c r="Z36" s="21">
        <f t="shared" si="1"/>
        <v>0</v>
      </c>
      <c r="AA36" s="18"/>
      <c r="AB36" s="21">
        <f t="shared" si="2"/>
        <v>0</v>
      </c>
      <c r="AC36" s="18">
        <f t="shared" si="3"/>
        <v>0</v>
      </c>
      <c r="AD36" s="18" t="e">
        <f t="shared" si="5"/>
        <v>#DIV/0!</v>
      </c>
      <c r="AE36" s="12">
        <v>1</v>
      </c>
    </row>
    <row r="37" spans="1:31" ht="13.5">
      <c r="A37" s="14">
        <v>34</v>
      </c>
      <c r="B37" s="22" t="s">
        <v>40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8" t="e">
        <f t="shared" si="4"/>
        <v>#DIV/0!</v>
      </c>
      <c r="X37" s="25" t="e">
        <f t="shared" si="0"/>
        <v>#DIV/0!</v>
      </c>
      <c r="Y37" s="18"/>
      <c r="Z37" s="21">
        <f t="shared" si="1"/>
        <v>0</v>
      </c>
      <c r="AA37" s="18"/>
      <c r="AB37" s="21">
        <f t="shared" si="2"/>
        <v>0</v>
      </c>
      <c r="AC37" s="18">
        <f t="shared" si="3"/>
        <v>0</v>
      </c>
      <c r="AD37" s="18" t="e">
        <f t="shared" si="5"/>
        <v>#DIV/0!</v>
      </c>
      <c r="AE37" s="12">
        <v>1</v>
      </c>
    </row>
    <row r="38" spans="1:31" ht="13.5">
      <c r="A38" s="14">
        <v>35</v>
      </c>
      <c r="B38" s="22" t="s">
        <v>41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8" t="e">
        <f t="shared" si="4"/>
        <v>#DIV/0!</v>
      </c>
      <c r="X38" s="25" t="e">
        <f t="shared" si="0"/>
        <v>#DIV/0!</v>
      </c>
      <c r="Y38" s="18"/>
      <c r="Z38" s="21">
        <f t="shared" si="1"/>
        <v>0</v>
      </c>
      <c r="AA38" s="18"/>
      <c r="AB38" s="21">
        <f t="shared" si="2"/>
        <v>0</v>
      </c>
      <c r="AC38" s="18">
        <f t="shared" si="3"/>
        <v>0</v>
      </c>
      <c r="AD38" s="18" t="e">
        <f t="shared" si="5"/>
        <v>#DIV/0!</v>
      </c>
      <c r="AE38" s="12">
        <v>1</v>
      </c>
    </row>
    <row r="39" spans="1:31" ht="13.5">
      <c r="A39" s="14">
        <v>36</v>
      </c>
      <c r="B39" s="22" t="s">
        <v>42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8" t="e">
        <f t="shared" si="4"/>
        <v>#DIV/0!</v>
      </c>
      <c r="X39" s="25" t="e">
        <f t="shared" si="0"/>
        <v>#DIV/0!</v>
      </c>
      <c r="Y39" s="18"/>
      <c r="Z39" s="21">
        <f t="shared" si="1"/>
        <v>0</v>
      </c>
      <c r="AA39" s="18"/>
      <c r="AB39" s="21">
        <f t="shared" si="2"/>
        <v>0</v>
      </c>
      <c r="AC39" s="18">
        <f t="shared" si="3"/>
        <v>0</v>
      </c>
      <c r="AD39" s="18" t="e">
        <f t="shared" si="5"/>
        <v>#DIV/0!</v>
      </c>
      <c r="AE39" s="12">
        <v>1</v>
      </c>
    </row>
    <row r="40" spans="1:31" ht="13.5">
      <c r="A40" s="14">
        <v>37</v>
      </c>
      <c r="B40" s="22" t="s">
        <v>43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18" t="e">
        <f t="shared" si="4"/>
        <v>#DIV/0!</v>
      </c>
      <c r="X40" s="25" t="e">
        <f t="shared" si="0"/>
        <v>#DIV/0!</v>
      </c>
      <c r="Y40" s="18"/>
      <c r="Z40" s="21">
        <f t="shared" si="1"/>
        <v>0</v>
      </c>
      <c r="AA40" s="18"/>
      <c r="AB40" s="21">
        <f t="shared" si="2"/>
        <v>0</v>
      </c>
      <c r="AC40" s="18">
        <f t="shared" si="3"/>
        <v>0</v>
      </c>
      <c r="AD40" s="18" t="e">
        <f t="shared" si="5"/>
        <v>#DIV/0!</v>
      </c>
      <c r="AE40" s="12">
        <v>1</v>
      </c>
    </row>
    <row r="41" spans="1:31" ht="13.5">
      <c r="A41" s="14">
        <v>38</v>
      </c>
      <c r="B41" s="22" t="s">
        <v>44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8" t="e">
        <f t="shared" si="4"/>
        <v>#DIV/0!</v>
      </c>
      <c r="X41" s="25" t="e">
        <f t="shared" si="0"/>
        <v>#DIV/0!</v>
      </c>
      <c r="Y41" s="18"/>
      <c r="Z41" s="21">
        <f t="shared" si="1"/>
        <v>0</v>
      </c>
      <c r="AA41" s="18"/>
      <c r="AB41" s="21">
        <f t="shared" si="2"/>
        <v>0</v>
      </c>
      <c r="AC41" s="18">
        <f t="shared" si="3"/>
        <v>0</v>
      </c>
      <c r="AD41" s="18" t="e">
        <f t="shared" si="5"/>
        <v>#DIV/0!</v>
      </c>
      <c r="AE41" s="12">
        <v>1</v>
      </c>
    </row>
    <row r="42" spans="1:31" ht="13.5">
      <c r="A42" s="14">
        <v>39</v>
      </c>
      <c r="B42" s="22" t="s">
        <v>45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8" t="e">
        <f t="shared" si="4"/>
        <v>#DIV/0!</v>
      </c>
      <c r="X42" s="25" t="e">
        <f t="shared" si="0"/>
        <v>#DIV/0!</v>
      </c>
      <c r="Y42" s="18"/>
      <c r="Z42" s="21">
        <f t="shared" si="1"/>
        <v>0</v>
      </c>
      <c r="AA42" s="18"/>
      <c r="AB42" s="21">
        <f t="shared" si="2"/>
        <v>0</v>
      </c>
      <c r="AC42" s="18">
        <f t="shared" si="3"/>
        <v>0</v>
      </c>
      <c r="AD42" s="18" t="e">
        <f t="shared" si="5"/>
        <v>#DIV/0!</v>
      </c>
      <c r="AE42" s="12">
        <v>1</v>
      </c>
    </row>
    <row r="43" spans="1:31" ht="13.5">
      <c r="A43" s="14">
        <v>40</v>
      </c>
      <c r="B43" s="22" t="s">
        <v>46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8" t="e">
        <f t="shared" si="4"/>
        <v>#DIV/0!</v>
      </c>
      <c r="X43" s="25" t="e">
        <f t="shared" si="0"/>
        <v>#DIV/0!</v>
      </c>
      <c r="Y43" s="18"/>
      <c r="Z43" s="21">
        <f t="shared" si="1"/>
        <v>0</v>
      </c>
      <c r="AA43" s="18"/>
      <c r="AB43" s="21">
        <f t="shared" si="2"/>
        <v>0</v>
      </c>
      <c r="AC43" s="18">
        <f t="shared" si="3"/>
        <v>0</v>
      </c>
      <c r="AD43" s="18" t="e">
        <f t="shared" si="5"/>
        <v>#DIV/0!</v>
      </c>
      <c r="AE43" s="12">
        <v>1</v>
      </c>
    </row>
    <row r="44" spans="1:31" ht="13.5">
      <c r="A44" s="14">
        <v>41</v>
      </c>
      <c r="B44" s="22" t="s">
        <v>47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8" t="e">
        <f t="shared" si="4"/>
        <v>#DIV/0!</v>
      </c>
      <c r="X44" s="25" t="e">
        <f t="shared" si="0"/>
        <v>#DIV/0!</v>
      </c>
      <c r="Y44" s="18"/>
      <c r="Z44" s="21">
        <f t="shared" si="1"/>
        <v>0</v>
      </c>
      <c r="AA44" s="18"/>
      <c r="AB44" s="21">
        <f t="shared" si="2"/>
        <v>0</v>
      </c>
      <c r="AC44" s="18">
        <f t="shared" si="3"/>
        <v>0</v>
      </c>
      <c r="AD44" s="18" t="e">
        <f t="shared" si="5"/>
        <v>#DIV/0!</v>
      </c>
      <c r="AE44" s="12">
        <v>1</v>
      </c>
    </row>
    <row r="45" spans="1:31" ht="13.5">
      <c r="A45" s="14">
        <v>42</v>
      </c>
      <c r="B45" s="22" t="s">
        <v>48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18" t="e">
        <f t="shared" si="4"/>
        <v>#DIV/0!</v>
      </c>
      <c r="X45" s="25" t="e">
        <f t="shared" si="0"/>
        <v>#DIV/0!</v>
      </c>
      <c r="Y45" s="18"/>
      <c r="Z45" s="21">
        <f t="shared" si="1"/>
        <v>0</v>
      </c>
      <c r="AA45" s="18"/>
      <c r="AB45" s="21">
        <f t="shared" si="2"/>
        <v>0</v>
      </c>
      <c r="AC45" s="18">
        <f t="shared" si="3"/>
        <v>0</v>
      </c>
      <c r="AD45" s="18" t="e">
        <f t="shared" si="5"/>
        <v>#DIV/0!</v>
      </c>
      <c r="AE45" s="12">
        <v>1</v>
      </c>
    </row>
    <row r="46" spans="1:30" ht="13.5">
      <c r="A46" s="14">
        <v>48</v>
      </c>
      <c r="B46" s="14"/>
      <c r="C46" s="2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8"/>
      <c r="X46" s="25"/>
      <c r="Y46" s="18"/>
      <c r="Z46" s="21"/>
      <c r="AA46" s="18"/>
      <c r="AB46" s="21"/>
      <c r="AC46" s="18"/>
      <c r="AD46" s="18"/>
    </row>
    <row r="47" spans="1:30" ht="13.5">
      <c r="A47" s="14">
        <v>49</v>
      </c>
      <c r="B47" s="14"/>
      <c r="C47" s="2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8"/>
      <c r="X47" s="25"/>
      <c r="Y47" s="18"/>
      <c r="Z47" s="21"/>
      <c r="AA47" s="18"/>
      <c r="AB47" s="21"/>
      <c r="AC47" s="18"/>
      <c r="AD47" s="18"/>
    </row>
    <row r="48" spans="1:30" ht="13.5">
      <c r="A48" s="14">
        <v>50</v>
      </c>
      <c r="B48" s="14"/>
      <c r="C48" s="2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8"/>
      <c r="X48" s="25"/>
      <c r="Y48" s="18"/>
      <c r="Z48" s="21"/>
      <c r="AA48" s="18"/>
      <c r="AB48" s="21"/>
      <c r="AC48" s="18"/>
      <c r="AD48" s="18"/>
    </row>
    <row r="49" spans="1:3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9" t="e">
        <f>AVERAGE(W4:W48)</f>
        <v>#DIV/0!</v>
      </c>
      <c r="X49" s="19" t="e">
        <f aca="true" t="shared" si="6" ref="X49:AD49">AVERAGE(X4:X48)</f>
        <v>#DIV/0!</v>
      </c>
      <c r="Y49" s="19" t="e">
        <f t="shared" si="6"/>
        <v>#DIV/0!</v>
      </c>
      <c r="Z49" s="19">
        <f t="shared" si="6"/>
        <v>0</v>
      </c>
      <c r="AA49" s="19" t="e">
        <f t="shared" si="6"/>
        <v>#DIV/0!</v>
      </c>
      <c r="AB49" s="19">
        <f t="shared" si="6"/>
        <v>0</v>
      </c>
      <c r="AC49" s="19"/>
      <c r="AD49" s="19" t="e">
        <f t="shared" si="6"/>
        <v>#DIV/0!</v>
      </c>
      <c r="AE49" s="15"/>
    </row>
    <row r="50" spans="1:31" ht="13.5">
      <c r="A50" s="12" t="s">
        <v>49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</sheetData>
  <sheetProtection/>
  <protectedRanges>
    <protectedRange sqref="B46:B48" name="区域5"/>
    <protectedRange sqref="C4:V48" name="区域1"/>
    <protectedRange sqref="Y4:Y48" name="区域2"/>
    <protectedRange sqref="AA4:AA48" name="区域3"/>
    <protectedRange sqref="AC4:AC48" name="区域4"/>
    <protectedRange sqref="B4:B45" name="区域5_1"/>
  </protectedRanges>
  <mergeCells count="6">
    <mergeCell ref="C2:X2"/>
    <mergeCell ref="Y2:Z2"/>
    <mergeCell ref="AA2:AB2"/>
    <mergeCell ref="AC2:AD2"/>
    <mergeCell ref="A2:A3"/>
    <mergeCell ref="B2:B3"/>
  </mergeCells>
  <conditionalFormatting sqref="AD4:AD48 AA4:AA48 Y4:Y48 W4:W48">
    <cfRule type="cellIs" priority="1" dxfId="9" operator="lessThan" stopIfTrue="1">
      <formula>60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6" sqref="B36:F37"/>
    </sheetView>
  </sheetViews>
  <sheetFormatPr defaultColWidth="9.00390625" defaultRowHeight="15"/>
  <cols>
    <col min="1" max="2" width="9.00390625" style="1" customWidth="1"/>
    <col min="3" max="3" width="15.421875" style="1" customWidth="1"/>
    <col min="4" max="4" width="9.140625" style="1" customWidth="1"/>
    <col min="5" max="5" width="11.140625" style="1" customWidth="1"/>
    <col min="6" max="6" width="12.140625" style="1" customWidth="1"/>
    <col min="7" max="16384" width="9.00390625" style="1" customWidth="1"/>
  </cols>
  <sheetData>
    <row r="1" spans="1:6" ht="25.5">
      <c r="A1" s="64" t="s">
        <v>50</v>
      </c>
      <c r="B1" s="64"/>
      <c r="C1" s="64"/>
      <c r="D1" s="64"/>
      <c r="E1" s="64"/>
      <c r="F1" s="64"/>
    </row>
    <row r="3" spans="1:7" ht="15">
      <c r="A3" s="65" t="s">
        <v>51</v>
      </c>
      <c r="B3" s="66"/>
      <c r="C3" s="66"/>
      <c r="D3" s="66"/>
      <c r="E3" s="66"/>
      <c r="F3" s="66"/>
      <c r="G3" s="2" t="s">
        <v>52</v>
      </c>
    </row>
    <row r="4" spans="1:6" ht="15">
      <c r="A4" s="3"/>
      <c r="B4" s="3"/>
      <c r="C4" s="3"/>
      <c r="D4" s="3"/>
      <c r="E4" s="3"/>
      <c r="F4" s="3"/>
    </row>
    <row r="5" spans="1:6" ht="15">
      <c r="A5" s="66" t="s">
        <v>53</v>
      </c>
      <c r="B5" s="66"/>
      <c r="C5" s="66"/>
      <c r="D5" s="66"/>
      <c r="E5" s="66"/>
      <c r="F5" s="66"/>
    </row>
    <row r="6" spans="1:6" ht="15">
      <c r="A6" s="3"/>
      <c r="B6" s="3"/>
      <c r="C6" s="3"/>
      <c r="D6" s="3"/>
      <c r="E6" s="3"/>
      <c r="F6" s="3"/>
    </row>
    <row r="7" spans="1:6" ht="24.75" customHeight="1">
      <c r="A7" s="4" t="s">
        <v>54</v>
      </c>
      <c r="B7" s="51"/>
      <c r="C7" s="51"/>
      <c r="D7" s="4" t="s">
        <v>55</v>
      </c>
      <c r="E7" s="51"/>
      <c r="F7" s="51"/>
    </row>
    <row r="8" spans="1:6" ht="24.75" customHeight="1">
      <c r="A8" s="4" t="s">
        <v>56</v>
      </c>
      <c r="B8" s="4">
        <f>COUNTIF('记分册（4；6）'!AE4:AE48,"&gt;0")</f>
        <v>42</v>
      </c>
      <c r="C8" s="5" t="s">
        <v>57</v>
      </c>
      <c r="D8" s="4">
        <f>COUNTIF('记分册（4；6）'!AA4:AA48,"&gt;0")</f>
        <v>0</v>
      </c>
      <c r="E8" s="4" t="s">
        <v>58</v>
      </c>
      <c r="F8" s="4">
        <f>B8-D8</f>
        <v>42</v>
      </c>
    </row>
    <row r="9" spans="1:6" ht="79.5" customHeight="1">
      <c r="A9" s="6" t="s">
        <v>59</v>
      </c>
      <c r="B9" s="67"/>
      <c r="C9" s="67"/>
      <c r="D9" s="6" t="s">
        <v>60</v>
      </c>
      <c r="E9" s="68"/>
      <c r="F9" s="69"/>
    </row>
    <row r="10" spans="1:6" ht="15">
      <c r="A10" s="51"/>
      <c r="B10" s="51"/>
      <c r="C10" s="51"/>
      <c r="D10" s="7" t="s">
        <v>61</v>
      </c>
      <c r="E10" s="7" t="s">
        <v>62</v>
      </c>
      <c r="F10" s="7" t="s">
        <v>63</v>
      </c>
    </row>
    <row r="11" spans="1:6" ht="15">
      <c r="A11" s="54" t="s">
        <v>64</v>
      </c>
      <c r="B11" s="60" t="s">
        <v>65</v>
      </c>
      <c r="C11" s="60">
        <f>MAX('记分册（4；6）'!AA4:AA48)</f>
        <v>0</v>
      </c>
      <c r="D11" s="8" t="s">
        <v>66</v>
      </c>
      <c r="E11" s="9">
        <f>COUNTIF('记分册（4；6）'!$AA$4:$AA$48,"&gt;=90")</f>
        <v>0</v>
      </c>
      <c r="F11" s="10" t="e">
        <f aca="true" t="shared" si="0" ref="F11:F16">E11/$D$8</f>
        <v>#DIV/0!</v>
      </c>
    </row>
    <row r="12" spans="1:6" ht="15">
      <c r="A12" s="55"/>
      <c r="B12" s="61"/>
      <c r="C12" s="61"/>
      <c r="D12" s="8" t="s">
        <v>67</v>
      </c>
      <c r="E12" s="9">
        <f>SUMPRODUCT(('记分册（4；6）'!AA4:AA48&gt;=80)*('记分册（4；6）'!AA4:AA48&lt;90))</f>
        <v>0</v>
      </c>
      <c r="F12" s="10" t="e">
        <f t="shared" si="0"/>
        <v>#DIV/0!</v>
      </c>
    </row>
    <row r="13" spans="1:6" ht="15">
      <c r="A13" s="55"/>
      <c r="B13" s="60" t="s">
        <v>68</v>
      </c>
      <c r="C13" s="60">
        <f>MIN('记分册（4；6）'!AA4:AA48)</f>
        <v>0</v>
      </c>
      <c r="D13" s="8" t="s">
        <v>69</v>
      </c>
      <c r="E13" s="9">
        <f>SUMPRODUCT(('记分册（4；6）'!AA4:AA48&gt;=70)*('记分册（4；6）'!AA4:AA48&lt;80))</f>
        <v>0</v>
      </c>
      <c r="F13" s="10" t="e">
        <f t="shared" si="0"/>
        <v>#DIV/0!</v>
      </c>
    </row>
    <row r="14" spans="1:6" ht="15">
      <c r="A14" s="55"/>
      <c r="B14" s="61"/>
      <c r="C14" s="61"/>
      <c r="D14" s="8" t="s">
        <v>70</v>
      </c>
      <c r="E14" s="9">
        <f>SUMPRODUCT(('记分册（4；6）'!AA4:AA48&gt;=60)*('记分册（4；6）'!AA4:AA48&lt;70))</f>
        <v>0</v>
      </c>
      <c r="F14" s="10" t="e">
        <f t="shared" si="0"/>
        <v>#DIV/0!</v>
      </c>
    </row>
    <row r="15" spans="1:6" ht="15">
      <c r="A15" s="55"/>
      <c r="B15" s="60" t="s">
        <v>71</v>
      </c>
      <c r="C15" s="62" t="e">
        <f>AVERAGE('记分册（4；6）'!AA4:AA48)</f>
        <v>#DIV/0!</v>
      </c>
      <c r="D15" s="8" t="s">
        <v>72</v>
      </c>
      <c r="E15" s="9">
        <f>SUMPRODUCT(('记分册（4；6）'!AA4:AA48&gt;=50)*('记分册（4；6）'!AA4:AA48&lt;60))</f>
        <v>0</v>
      </c>
      <c r="F15" s="10" t="e">
        <f t="shared" si="0"/>
        <v>#DIV/0!</v>
      </c>
    </row>
    <row r="16" spans="1:6" ht="15">
      <c r="A16" s="56"/>
      <c r="B16" s="61"/>
      <c r="C16" s="63"/>
      <c r="D16" s="8" t="s">
        <v>73</v>
      </c>
      <c r="E16" s="9">
        <f>COUNTIF('记分册（4；6）'!$AA$4:$AA$48,"&lt;50")</f>
        <v>0</v>
      </c>
      <c r="F16" s="10" t="e">
        <f t="shared" si="0"/>
        <v>#DIV/0!</v>
      </c>
    </row>
    <row r="17" ht="15">
      <c r="A17" s="57" t="s">
        <v>74</v>
      </c>
    </row>
    <row r="18" ht="15">
      <c r="A18" s="58"/>
    </row>
    <row r="19" ht="15">
      <c r="A19" s="58"/>
    </row>
    <row r="20" ht="15">
      <c r="A20" s="58"/>
    </row>
    <row r="21" ht="15">
      <c r="A21" s="58"/>
    </row>
    <row r="22" ht="15">
      <c r="A22" s="58"/>
    </row>
    <row r="23" ht="15">
      <c r="A23" s="58"/>
    </row>
    <row r="24" ht="15">
      <c r="A24" s="58"/>
    </row>
    <row r="25" ht="15">
      <c r="A25" s="58"/>
    </row>
    <row r="26" ht="15">
      <c r="A26" s="58"/>
    </row>
    <row r="27" ht="15">
      <c r="A27" s="58"/>
    </row>
    <row r="28" ht="15">
      <c r="A28" s="58"/>
    </row>
    <row r="29" ht="15">
      <c r="A29" s="58"/>
    </row>
    <row r="30" ht="15">
      <c r="A30" s="58"/>
    </row>
    <row r="31" ht="15">
      <c r="A31" s="58"/>
    </row>
    <row r="32" ht="15">
      <c r="A32" s="58"/>
    </row>
    <row r="33" ht="15">
      <c r="A33" s="59"/>
    </row>
    <row r="36" spans="1:6" ht="219.75" customHeight="1">
      <c r="A36" s="11" t="s">
        <v>75</v>
      </c>
      <c r="B36" s="52"/>
      <c r="C36" s="52"/>
      <c r="D36" s="52"/>
      <c r="E36" s="52"/>
      <c r="F36" s="52"/>
    </row>
    <row r="37" spans="1:6" ht="219.75" customHeight="1">
      <c r="A37" s="11" t="s">
        <v>76</v>
      </c>
      <c r="B37" s="52"/>
      <c r="C37" s="52"/>
      <c r="D37" s="52"/>
      <c r="E37" s="52"/>
      <c r="F37" s="52"/>
    </row>
    <row r="38" spans="1:6" ht="150" customHeight="1">
      <c r="A38" s="53" t="s">
        <v>77</v>
      </c>
      <c r="B38" s="53"/>
      <c r="C38" s="53"/>
      <c r="D38" s="53" t="s">
        <v>78</v>
      </c>
      <c r="E38" s="53"/>
      <c r="F38" s="53"/>
    </row>
  </sheetData>
  <sheetProtection password="CF7A" sheet="1" objects="1" scenarios="1"/>
  <protectedRanges>
    <protectedRange sqref="A5" name="区域2"/>
    <protectedRange sqref="A3:F3" name="区域1"/>
    <protectedRange sqref="A38 D38 B37 B36 B9 E9 B7 E7" name="区域3"/>
  </protectedRanges>
  <mergeCells count="20">
    <mergeCell ref="C11:C12"/>
    <mergeCell ref="C13:C14"/>
    <mergeCell ref="C15:C16"/>
    <mergeCell ref="A1:F1"/>
    <mergeCell ref="A3:F3"/>
    <mergeCell ref="A5:F5"/>
    <mergeCell ref="B7:C7"/>
    <mergeCell ref="E7:F7"/>
    <mergeCell ref="B9:C9"/>
    <mergeCell ref="E9:F9"/>
    <mergeCell ref="A10:C10"/>
    <mergeCell ref="B36:F36"/>
    <mergeCell ref="B37:F37"/>
    <mergeCell ref="A38:C38"/>
    <mergeCell ref="D38:F38"/>
    <mergeCell ref="A11:A16"/>
    <mergeCell ref="A17:A33"/>
    <mergeCell ref="B11:B12"/>
    <mergeCell ref="B13:B14"/>
    <mergeCell ref="B15:B16"/>
  </mergeCells>
  <printOptions horizontalCentered="1"/>
  <pageMargins left="0.75" right="0.75" top="0.98" bottom="0.98" header="0.51" footer="0.51"/>
  <pageSetup horizontalDpi="600" verticalDpi="600" orientation="portrait" paperSize="12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="85" zoomScaleNormal="85" zoomScalePageLayoutView="0" workbookViewId="0" topLeftCell="A1">
      <selection activeCell="M67" sqref="M67"/>
    </sheetView>
  </sheetViews>
  <sheetFormatPr defaultColWidth="9.00390625" defaultRowHeight="15"/>
  <cols>
    <col min="1" max="1" width="4.8515625" style="33" customWidth="1"/>
    <col min="2" max="2" width="11.421875" style="34" customWidth="1"/>
    <col min="3" max="3" width="22.8515625" style="34" customWidth="1"/>
    <col min="4" max="12" width="3.00390625" style="34" customWidth="1"/>
    <col min="13" max="23" width="3.8515625" style="34" customWidth="1"/>
    <col min="24" max="25" width="5.57421875" style="34" customWidth="1"/>
    <col min="26" max="27" width="5.28125" style="34" customWidth="1"/>
    <col min="28" max="28" width="7.7109375" style="34" customWidth="1"/>
    <col min="29" max="29" width="6.00390625" style="34" customWidth="1"/>
    <col min="30" max="30" width="9.8515625" style="34" customWidth="1"/>
    <col min="31" max="16384" width="9.00390625" style="34" customWidth="1"/>
  </cols>
  <sheetData>
    <row r="1" spans="1:28" s="35" customFormat="1" ht="10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30" s="33" customFormat="1" ht="18" customHeight="1">
      <c r="A2" s="76" t="s">
        <v>81</v>
      </c>
      <c r="B2" s="76" t="s">
        <v>80</v>
      </c>
      <c r="C2" s="78" t="s">
        <v>1</v>
      </c>
      <c r="D2" s="73" t="s">
        <v>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3" t="s">
        <v>86</v>
      </c>
      <c r="AA2" s="75"/>
      <c r="AB2" s="40" t="s">
        <v>87</v>
      </c>
      <c r="AC2" s="70" t="s">
        <v>83</v>
      </c>
      <c r="AD2" s="70" t="s">
        <v>84</v>
      </c>
    </row>
    <row r="3" spans="1:30" s="33" customFormat="1" ht="25.5">
      <c r="A3" s="77"/>
      <c r="B3" s="77"/>
      <c r="C3" s="79"/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41" t="s">
        <v>6</v>
      </c>
      <c r="Y3" s="36">
        <v>0.3</v>
      </c>
      <c r="Z3" s="32"/>
      <c r="AA3" s="36">
        <v>0.7</v>
      </c>
      <c r="AB3" s="36">
        <v>1</v>
      </c>
      <c r="AC3" s="71"/>
      <c r="AD3" s="71"/>
    </row>
    <row r="4" spans="1:30" ht="21" customHeight="1">
      <c r="A4" s="32">
        <v>1</v>
      </c>
      <c r="B4" s="13"/>
      <c r="C4" s="3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3" t="e">
        <f>AVERAGE(D4:W4)</f>
        <v>#DIV/0!</v>
      </c>
      <c r="Y4" s="43" t="e">
        <f>X4*0.3</f>
        <v>#DIV/0!</v>
      </c>
      <c r="Z4" s="38"/>
      <c r="AA4" s="39">
        <f>Z4*0.7</f>
        <v>0</v>
      </c>
      <c r="AB4" s="38" t="e">
        <f aca="true" t="shared" si="0" ref="AB4:AB43">Y4+AA4</f>
        <v>#DIV/0!</v>
      </c>
      <c r="AC4" s="13"/>
      <c r="AD4" s="42" t="e">
        <f>AC4*(AB4-50)*0.1</f>
        <v>#DIV/0!</v>
      </c>
    </row>
    <row r="5" spans="1:30" ht="21" customHeight="1">
      <c r="A5" s="32">
        <v>2</v>
      </c>
      <c r="B5" s="13"/>
      <c r="C5" s="2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43" t="e">
        <f aca="true" t="shared" si="1" ref="X5:X43">AVERAGE(D5:W5)</f>
        <v>#DIV/0!</v>
      </c>
      <c r="Y5" s="43" t="e">
        <f aca="true" t="shared" si="2" ref="Y5:Y43">X5*0.3</f>
        <v>#DIV/0!</v>
      </c>
      <c r="Z5" s="38"/>
      <c r="AA5" s="39">
        <f aca="true" t="shared" si="3" ref="AA5:AA43">Z5*0.7</f>
        <v>0</v>
      </c>
      <c r="AB5" s="38" t="e">
        <f t="shared" si="0"/>
        <v>#DIV/0!</v>
      </c>
      <c r="AC5" s="13"/>
      <c r="AD5" s="42" t="e">
        <f aca="true" t="shared" si="4" ref="AD5:AD43">AC5*(AB5-50)*0.1</f>
        <v>#DIV/0!</v>
      </c>
    </row>
    <row r="6" spans="1:30" ht="21" customHeight="1">
      <c r="A6" s="32">
        <v>3</v>
      </c>
      <c r="B6" s="13"/>
      <c r="C6" s="2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3" t="e">
        <f t="shared" si="1"/>
        <v>#DIV/0!</v>
      </c>
      <c r="Y6" s="43" t="e">
        <f t="shared" si="2"/>
        <v>#DIV/0!</v>
      </c>
      <c r="Z6" s="38"/>
      <c r="AA6" s="39">
        <f t="shared" si="3"/>
        <v>0</v>
      </c>
      <c r="AB6" s="38" t="e">
        <f t="shared" si="0"/>
        <v>#DIV/0!</v>
      </c>
      <c r="AC6" s="13"/>
      <c r="AD6" s="42" t="e">
        <f t="shared" si="4"/>
        <v>#DIV/0!</v>
      </c>
    </row>
    <row r="7" spans="1:30" ht="21" customHeight="1">
      <c r="A7" s="32">
        <v>4</v>
      </c>
      <c r="B7" s="13"/>
      <c r="C7" s="2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43" t="e">
        <f t="shared" si="1"/>
        <v>#DIV/0!</v>
      </c>
      <c r="Y7" s="43" t="e">
        <f t="shared" si="2"/>
        <v>#DIV/0!</v>
      </c>
      <c r="Z7" s="38"/>
      <c r="AA7" s="39">
        <f t="shared" si="3"/>
        <v>0</v>
      </c>
      <c r="AB7" s="38" t="e">
        <f t="shared" si="0"/>
        <v>#DIV/0!</v>
      </c>
      <c r="AC7" s="13"/>
      <c r="AD7" s="42" t="e">
        <f t="shared" si="4"/>
        <v>#DIV/0!</v>
      </c>
    </row>
    <row r="8" spans="1:30" ht="21" customHeight="1">
      <c r="A8" s="32">
        <v>5</v>
      </c>
      <c r="B8" s="13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43" t="e">
        <f t="shared" si="1"/>
        <v>#DIV/0!</v>
      </c>
      <c r="Y8" s="43" t="e">
        <f t="shared" si="2"/>
        <v>#DIV/0!</v>
      </c>
      <c r="Z8" s="38"/>
      <c r="AA8" s="39">
        <f t="shared" si="3"/>
        <v>0</v>
      </c>
      <c r="AB8" s="38" t="e">
        <f t="shared" si="0"/>
        <v>#DIV/0!</v>
      </c>
      <c r="AC8" s="13"/>
      <c r="AD8" s="42" t="e">
        <f t="shared" si="4"/>
        <v>#DIV/0!</v>
      </c>
    </row>
    <row r="9" spans="1:30" ht="21" customHeight="1">
      <c r="A9" s="32">
        <v>6</v>
      </c>
      <c r="B9" s="13"/>
      <c r="C9" s="29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43" t="e">
        <f t="shared" si="1"/>
        <v>#DIV/0!</v>
      </c>
      <c r="Y9" s="43" t="e">
        <f t="shared" si="2"/>
        <v>#DIV/0!</v>
      </c>
      <c r="Z9" s="38"/>
      <c r="AA9" s="39">
        <f t="shared" si="3"/>
        <v>0</v>
      </c>
      <c r="AB9" s="38" t="e">
        <f t="shared" si="0"/>
        <v>#DIV/0!</v>
      </c>
      <c r="AC9" s="13"/>
      <c r="AD9" s="42" t="e">
        <f t="shared" si="4"/>
        <v>#DIV/0!</v>
      </c>
    </row>
    <row r="10" spans="1:30" ht="21" customHeight="1">
      <c r="A10" s="32">
        <v>7</v>
      </c>
      <c r="B10" s="13"/>
      <c r="C10" s="2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3" t="e">
        <f t="shared" si="1"/>
        <v>#DIV/0!</v>
      </c>
      <c r="Y10" s="43" t="e">
        <f t="shared" si="2"/>
        <v>#DIV/0!</v>
      </c>
      <c r="Z10" s="38"/>
      <c r="AA10" s="39">
        <f t="shared" si="3"/>
        <v>0</v>
      </c>
      <c r="AB10" s="38" t="e">
        <f t="shared" si="0"/>
        <v>#DIV/0!</v>
      </c>
      <c r="AC10" s="13"/>
      <c r="AD10" s="42" t="e">
        <f t="shared" si="4"/>
        <v>#DIV/0!</v>
      </c>
    </row>
    <row r="11" spans="1:30" ht="21" customHeight="1">
      <c r="A11" s="32">
        <v>8</v>
      </c>
      <c r="B11" s="13"/>
      <c r="C11" s="2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43" t="e">
        <f t="shared" si="1"/>
        <v>#DIV/0!</v>
      </c>
      <c r="Y11" s="43" t="e">
        <f t="shared" si="2"/>
        <v>#DIV/0!</v>
      </c>
      <c r="Z11" s="38"/>
      <c r="AA11" s="39">
        <f t="shared" si="3"/>
        <v>0</v>
      </c>
      <c r="AB11" s="38" t="e">
        <f t="shared" si="0"/>
        <v>#DIV/0!</v>
      </c>
      <c r="AC11" s="13"/>
      <c r="AD11" s="42" t="e">
        <f t="shared" si="4"/>
        <v>#DIV/0!</v>
      </c>
    </row>
    <row r="12" spans="1:30" ht="21" customHeight="1">
      <c r="A12" s="32">
        <v>9</v>
      </c>
      <c r="B12" s="13"/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3" t="e">
        <f t="shared" si="1"/>
        <v>#DIV/0!</v>
      </c>
      <c r="Y12" s="43" t="e">
        <f t="shared" si="2"/>
        <v>#DIV/0!</v>
      </c>
      <c r="Z12" s="38"/>
      <c r="AA12" s="39">
        <f t="shared" si="3"/>
        <v>0</v>
      </c>
      <c r="AB12" s="38" t="e">
        <f t="shared" si="0"/>
        <v>#DIV/0!</v>
      </c>
      <c r="AC12" s="13"/>
      <c r="AD12" s="42" t="e">
        <f t="shared" si="4"/>
        <v>#DIV/0!</v>
      </c>
    </row>
    <row r="13" spans="1:30" ht="21" customHeight="1">
      <c r="A13" s="32">
        <v>10</v>
      </c>
      <c r="B13" s="13"/>
      <c r="C13" s="2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43" t="e">
        <f t="shared" si="1"/>
        <v>#DIV/0!</v>
      </c>
      <c r="Y13" s="43" t="e">
        <f t="shared" si="2"/>
        <v>#DIV/0!</v>
      </c>
      <c r="Z13" s="38"/>
      <c r="AA13" s="39">
        <f t="shared" si="3"/>
        <v>0</v>
      </c>
      <c r="AB13" s="38" t="e">
        <f t="shared" si="0"/>
        <v>#DIV/0!</v>
      </c>
      <c r="AC13" s="13"/>
      <c r="AD13" s="42" t="e">
        <f t="shared" si="4"/>
        <v>#DIV/0!</v>
      </c>
    </row>
    <row r="14" spans="1:30" ht="21" customHeight="1">
      <c r="A14" s="32">
        <v>11</v>
      </c>
      <c r="B14" s="13"/>
      <c r="C14" s="29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43" t="e">
        <f t="shared" si="1"/>
        <v>#DIV/0!</v>
      </c>
      <c r="Y14" s="43" t="e">
        <f t="shared" si="2"/>
        <v>#DIV/0!</v>
      </c>
      <c r="Z14" s="38"/>
      <c r="AA14" s="39">
        <f t="shared" si="3"/>
        <v>0</v>
      </c>
      <c r="AB14" s="38" t="e">
        <f t="shared" si="0"/>
        <v>#DIV/0!</v>
      </c>
      <c r="AC14" s="13"/>
      <c r="AD14" s="42" t="e">
        <f t="shared" si="4"/>
        <v>#DIV/0!</v>
      </c>
    </row>
    <row r="15" spans="1:30" ht="21" customHeight="1">
      <c r="A15" s="32">
        <v>12</v>
      </c>
      <c r="B15" s="26"/>
      <c r="C15" s="2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3" t="e">
        <f t="shared" si="1"/>
        <v>#DIV/0!</v>
      </c>
      <c r="Y15" s="43" t="e">
        <f t="shared" si="2"/>
        <v>#DIV/0!</v>
      </c>
      <c r="Z15" s="38"/>
      <c r="AA15" s="39">
        <f t="shared" si="3"/>
        <v>0</v>
      </c>
      <c r="AB15" s="38" t="e">
        <f t="shared" si="0"/>
        <v>#DIV/0!</v>
      </c>
      <c r="AC15" s="13"/>
      <c r="AD15" s="42" t="e">
        <f t="shared" si="4"/>
        <v>#DIV/0!</v>
      </c>
    </row>
    <row r="16" spans="1:30" ht="21" customHeight="1">
      <c r="A16" s="32">
        <v>13</v>
      </c>
      <c r="B16" s="13"/>
      <c r="C16" s="2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43" t="e">
        <f t="shared" si="1"/>
        <v>#DIV/0!</v>
      </c>
      <c r="Y16" s="43" t="e">
        <f t="shared" si="2"/>
        <v>#DIV/0!</v>
      </c>
      <c r="Z16" s="38"/>
      <c r="AA16" s="39">
        <f t="shared" si="3"/>
        <v>0</v>
      </c>
      <c r="AB16" s="38" t="e">
        <f t="shared" si="0"/>
        <v>#DIV/0!</v>
      </c>
      <c r="AC16" s="13"/>
      <c r="AD16" s="42" t="e">
        <f t="shared" si="4"/>
        <v>#DIV/0!</v>
      </c>
    </row>
    <row r="17" spans="1:30" ht="21" customHeight="1">
      <c r="A17" s="32">
        <v>14</v>
      </c>
      <c r="B17" s="13"/>
      <c r="C17" s="2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43" t="e">
        <f t="shared" si="1"/>
        <v>#DIV/0!</v>
      </c>
      <c r="Y17" s="43" t="e">
        <f t="shared" si="2"/>
        <v>#DIV/0!</v>
      </c>
      <c r="Z17" s="38"/>
      <c r="AA17" s="39">
        <f t="shared" si="3"/>
        <v>0</v>
      </c>
      <c r="AB17" s="38" t="e">
        <f t="shared" si="0"/>
        <v>#DIV/0!</v>
      </c>
      <c r="AC17" s="13"/>
      <c r="AD17" s="42" t="e">
        <f t="shared" si="4"/>
        <v>#DIV/0!</v>
      </c>
    </row>
    <row r="18" spans="1:30" ht="21" customHeight="1">
      <c r="A18" s="32">
        <v>15</v>
      </c>
      <c r="B18" s="26"/>
      <c r="C18" s="2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43" t="e">
        <f t="shared" si="1"/>
        <v>#DIV/0!</v>
      </c>
      <c r="Y18" s="43" t="e">
        <f t="shared" si="2"/>
        <v>#DIV/0!</v>
      </c>
      <c r="Z18" s="38"/>
      <c r="AA18" s="39">
        <f t="shared" si="3"/>
        <v>0</v>
      </c>
      <c r="AB18" s="38" t="e">
        <f t="shared" si="0"/>
        <v>#DIV/0!</v>
      </c>
      <c r="AC18" s="13"/>
      <c r="AD18" s="42" t="e">
        <f t="shared" si="4"/>
        <v>#DIV/0!</v>
      </c>
    </row>
    <row r="19" spans="1:30" ht="21" customHeight="1">
      <c r="A19" s="32">
        <v>16</v>
      </c>
      <c r="B19" s="13"/>
      <c r="C19" s="2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3" t="e">
        <f t="shared" si="1"/>
        <v>#DIV/0!</v>
      </c>
      <c r="Y19" s="43" t="e">
        <f t="shared" si="2"/>
        <v>#DIV/0!</v>
      </c>
      <c r="Z19" s="38"/>
      <c r="AA19" s="39">
        <f t="shared" si="3"/>
        <v>0</v>
      </c>
      <c r="AB19" s="38" t="e">
        <f t="shared" si="0"/>
        <v>#DIV/0!</v>
      </c>
      <c r="AC19" s="13"/>
      <c r="AD19" s="42" t="e">
        <f t="shared" si="4"/>
        <v>#DIV/0!</v>
      </c>
    </row>
    <row r="20" spans="1:30" ht="21" customHeight="1">
      <c r="A20" s="32">
        <v>17</v>
      </c>
      <c r="B20" s="13"/>
      <c r="C20" s="2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3" t="e">
        <f t="shared" si="1"/>
        <v>#DIV/0!</v>
      </c>
      <c r="Y20" s="43" t="e">
        <f t="shared" si="2"/>
        <v>#DIV/0!</v>
      </c>
      <c r="Z20" s="38"/>
      <c r="AA20" s="39">
        <f t="shared" si="3"/>
        <v>0</v>
      </c>
      <c r="AB20" s="38" t="e">
        <f t="shared" si="0"/>
        <v>#DIV/0!</v>
      </c>
      <c r="AC20" s="13"/>
      <c r="AD20" s="42" t="e">
        <f t="shared" si="4"/>
        <v>#DIV/0!</v>
      </c>
    </row>
    <row r="21" spans="1:30" ht="21" customHeight="1">
      <c r="A21" s="32">
        <v>18</v>
      </c>
      <c r="B21" s="13"/>
      <c r="C21" s="2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43" t="e">
        <f t="shared" si="1"/>
        <v>#DIV/0!</v>
      </c>
      <c r="Y21" s="43" t="e">
        <f t="shared" si="2"/>
        <v>#DIV/0!</v>
      </c>
      <c r="Z21" s="38"/>
      <c r="AA21" s="39">
        <f t="shared" si="3"/>
        <v>0</v>
      </c>
      <c r="AB21" s="38" t="e">
        <f t="shared" si="0"/>
        <v>#DIV/0!</v>
      </c>
      <c r="AC21" s="13"/>
      <c r="AD21" s="42" t="e">
        <f t="shared" si="4"/>
        <v>#DIV/0!</v>
      </c>
    </row>
    <row r="22" spans="1:30" ht="21" customHeight="1">
      <c r="A22" s="32">
        <v>19</v>
      </c>
      <c r="B22" s="13"/>
      <c r="C22" s="2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43" t="e">
        <f t="shared" si="1"/>
        <v>#DIV/0!</v>
      </c>
      <c r="Y22" s="43" t="e">
        <f t="shared" si="2"/>
        <v>#DIV/0!</v>
      </c>
      <c r="Z22" s="38"/>
      <c r="AA22" s="39">
        <f t="shared" si="3"/>
        <v>0</v>
      </c>
      <c r="AB22" s="38" t="e">
        <f t="shared" si="0"/>
        <v>#DIV/0!</v>
      </c>
      <c r="AC22" s="13"/>
      <c r="AD22" s="42" t="e">
        <f t="shared" si="4"/>
        <v>#DIV/0!</v>
      </c>
    </row>
    <row r="23" spans="1:30" ht="21" customHeight="1">
      <c r="A23" s="32">
        <v>20</v>
      </c>
      <c r="B23" s="13"/>
      <c r="C23" s="28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43" t="e">
        <f t="shared" si="1"/>
        <v>#DIV/0!</v>
      </c>
      <c r="Y23" s="43" t="e">
        <f t="shared" si="2"/>
        <v>#DIV/0!</v>
      </c>
      <c r="Z23" s="38"/>
      <c r="AA23" s="39">
        <f t="shared" si="3"/>
        <v>0</v>
      </c>
      <c r="AB23" s="38" t="e">
        <f t="shared" si="0"/>
        <v>#DIV/0!</v>
      </c>
      <c r="AC23" s="13"/>
      <c r="AD23" s="42" t="e">
        <f t="shared" si="4"/>
        <v>#DIV/0!</v>
      </c>
    </row>
    <row r="24" spans="1:30" ht="21" customHeight="1">
      <c r="A24" s="32">
        <v>21</v>
      </c>
      <c r="B24" s="13"/>
      <c r="C24" s="2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43" t="e">
        <f t="shared" si="1"/>
        <v>#DIV/0!</v>
      </c>
      <c r="Y24" s="43" t="e">
        <f t="shared" si="2"/>
        <v>#DIV/0!</v>
      </c>
      <c r="Z24" s="38"/>
      <c r="AA24" s="39">
        <f t="shared" si="3"/>
        <v>0</v>
      </c>
      <c r="AB24" s="38" t="e">
        <f t="shared" si="0"/>
        <v>#DIV/0!</v>
      </c>
      <c r="AC24" s="13"/>
      <c r="AD24" s="42" t="e">
        <f t="shared" si="4"/>
        <v>#DIV/0!</v>
      </c>
    </row>
    <row r="25" spans="1:30" ht="21" customHeight="1">
      <c r="A25" s="32">
        <v>22</v>
      </c>
      <c r="B25" s="13"/>
      <c r="C25" s="28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43" t="e">
        <f t="shared" si="1"/>
        <v>#DIV/0!</v>
      </c>
      <c r="Y25" s="43" t="e">
        <f t="shared" si="2"/>
        <v>#DIV/0!</v>
      </c>
      <c r="Z25" s="38"/>
      <c r="AA25" s="39">
        <f t="shared" si="3"/>
        <v>0</v>
      </c>
      <c r="AB25" s="38" t="e">
        <f t="shared" si="0"/>
        <v>#DIV/0!</v>
      </c>
      <c r="AC25" s="13"/>
      <c r="AD25" s="42" t="e">
        <f t="shared" si="4"/>
        <v>#DIV/0!</v>
      </c>
    </row>
    <row r="26" spans="1:30" ht="21" customHeight="1">
      <c r="A26" s="32">
        <v>23</v>
      </c>
      <c r="B26" s="13"/>
      <c r="C26" s="2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43" t="e">
        <f t="shared" si="1"/>
        <v>#DIV/0!</v>
      </c>
      <c r="Y26" s="43" t="e">
        <f t="shared" si="2"/>
        <v>#DIV/0!</v>
      </c>
      <c r="Z26" s="38"/>
      <c r="AA26" s="39">
        <f aca="true" t="shared" si="5" ref="AA26:AA34">Z26*0.7</f>
        <v>0</v>
      </c>
      <c r="AB26" s="38" t="e">
        <f t="shared" si="0"/>
        <v>#DIV/0!</v>
      </c>
      <c r="AC26" s="13"/>
      <c r="AD26" s="42" t="e">
        <f t="shared" si="4"/>
        <v>#DIV/0!</v>
      </c>
    </row>
    <row r="27" spans="1:30" ht="21" customHeight="1">
      <c r="A27" s="32">
        <v>24</v>
      </c>
      <c r="B27" s="26"/>
      <c r="C27" s="2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43" t="e">
        <f t="shared" si="1"/>
        <v>#DIV/0!</v>
      </c>
      <c r="Y27" s="43" t="e">
        <f t="shared" si="2"/>
        <v>#DIV/0!</v>
      </c>
      <c r="Z27" s="38"/>
      <c r="AA27" s="39">
        <f t="shared" si="5"/>
        <v>0</v>
      </c>
      <c r="AB27" s="38" t="e">
        <f t="shared" si="0"/>
        <v>#DIV/0!</v>
      </c>
      <c r="AC27" s="13"/>
      <c r="AD27" s="42" t="e">
        <f t="shared" si="4"/>
        <v>#DIV/0!</v>
      </c>
    </row>
    <row r="28" spans="1:30" ht="21" customHeight="1">
      <c r="A28" s="32">
        <v>25</v>
      </c>
      <c r="B28" s="13"/>
      <c r="C28" s="2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43" t="e">
        <f t="shared" si="1"/>
        <v>#DIV/0!</v>
      </c>
      <c r="Y28" s="43" t="e">
        <f t="shared" si="2"/>
        <v>#DIV/0!</v>
      </c>
      <c r="Z28" s="38"/>
      <c r="AA28" s="39">
        <f t="shared" si="5"/>
        <v>0</v>
      </c>
      <c r="AB28" s="38" t="e">
        <f t="shared" si="0"/>
        <v>#DIV/0!</v>
      </c>
      <c r="AC28" s="13"/>
      <c r="AD28" s="42" t="e">
        <f t="shared" si="4"/>
        <v>#DIV/0!</v>
      </c>
    </row>
    <row r="29" spans="1:30" ht="21" customHeight="1">
      <c r="A29" s="32">
        <v>26</v>
      </c>
      <c r="B29" s="13"/>
      <c r="C29" s="2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43" t="e">
        <f t="shared" si="1"/>
        <v>#DIV/0!</v>
      </c>
      <c r="Y29" s="43" t="e">
        <f t="shared" si="2"/>
        <v>#DIV/0!</v>
      </c>
      <c r="Z29" s="38"/>
      <c r="AA29" s="39">
        <f t="shared" si="5"/>
        <v>0</v>
      </c>
      <c r="AB29" s="38" t="e">
        <f t="shared" si="0"/>
        <v>#DIV/0!</v>
      </c>
      <c r="AC29" s="13"/>
      <c r="AD29" s="42" t="e">
        <f t="shared" si="4"/>
        <v>#DIV/0!</v>
      </c>
    </row>
    <row r="30" spans="1:30" ht="21" customHeight="1">
      <c r="A30" s="32">
        <v>27</v>
      </c>
      <c r="B30" s="13"/>
      <c r="C30" s="2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43" t="e">
        <f t="shared" si="1"/>
        <v>#DIV/0!</v>
      </c>
      <c r="Y30" s="43" t="e">
        <f t="shared" si="2"/>
        <v>#DIV/0!</v>
      </c>
      <c r="Z30" s="38"/>
      <c r="AA30" s="39">
        <f t="shared" si="5"/>
        <v>0</v>
      </c>
      <c r="AB30" s="38" t="e">
        <f t="shared" si="0"/>
        <v>#DIV/0!</v>
      </c>
      <c r="AC30" s="13"/>
      <c r="AD30" s="42" t="e">
        <f t="shared" si="4"/>
        <v>#DIV/0!</v>
      </c>
    </row>
    <row r="31" spans="1:30" ht="21" customHeight="1">
      <c r="A31" s="32">
        <v>28</v>
      </c>
      <c r="B31" s="13"/>
      <c r="C31" s="2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43" t="e">
        <f t="shared" si="1"/>
        <v>#DIV/0!</v>
      </c>
      <c r="Y31" s="43" t="e">
        <f t="shared" si="2"/>
        <v>#DIV/0!</v>
      </c>
      <c r="Z31" s="38"/>
      <c r="AA31" s="39">
        <f t="shared" si="5"/>
        <v>0</v>
      </c>
      <c r="AB31" s="38" t="e">
        <f t="shared" si="0"/>
        <v>#DIV/0!</v>
      </c>
      <c r="AC31" s="13"/>
      <c r="AD31" s="42" t="e">
        <f t="shared" si="4"/>
        <v>#DIV/0!</v>
      </c>
    </row>
    <row r="32" spans="1:30" ht="21" customHeight="1">
      <c r="A32" s="32">
        <v>29</v>
      </c>
      <c r="B32" s="13"/>
      <c r="C32" s="2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3" t="e">
        <f t="shared" si="1"/>
        <v>#DIV/0!</v>
      </c>
      <c r="Y32" s="43" t="e">
        <f t="shared" si="2"/>
        <v>#DIV/0!</v>
      </c>
      <c r="Z32" s="38"/>
      <c r="AA32" s="39">
        <f t="shared" si="5"/>
        <v>0</v>
      </c>
      <c r="AB32" s="38" t="e">
        <f t="shared" si="0"/>
        <v>#DIV/0!</v>
      </c>
      <c r="AC32" s="13"/>
      <c r="AD32" s="42" t="e">
        <f t="shared" si="4"/>
        <v>#DIV/0!</v>
      </c>
    </row>
    <row r="33" spans="1:30" ht="21" customHeight="1">
      <c r="A33" s="32">
        <v>30</v>
      </c>
      <c r="B33" s="26"/>
      <c r="C33" s="2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43" t="e">
        <f t="shared" si="1"/>
        <v>#DIV/0!</v>
      </c>
      <c r="Y33" s="43" t="e">
        <f t="shared" si="2"/>
        <v>#DIV/0!</v>
      </c>
      <c r="Z33" s="38"/>
      <c r="AA33" s="39">
        <f t="shared" si="5"/>
        <v>0</v>
      </c>
      <c r="AB33" s="38" t="e">
        <f t="shared" si="0"/>
        <v>#DIV/0!</v>
      </c>
      <c r="AC33" s="13"/>
      <c r="AD33" s="42" t="e">
        <f t="shared" si="4"/>
        <v>#DIV/0!</v>
      </c>
    </row>
    <row r="34" spans="1:30" ht="21" customHeight="1">
      <c r="A34" s="32">
        <v>31</v>
      </c>
      <c r="B34" s="13"/>
      <c r="C34" s="2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3" t="e">
        <f t="shared" si="1"/>
        <v>#DIV/0!</v>
      </c>
      <c r="Y34" s="43" t="e">
        <f t="shared" si="2"/>
        <v>#DIV/0!</v>
      </c>
      <c r="Z34" s="38"/>
      <c r="AA34" s="39">
        <f t="shared" si="5"/>
        <v>0</v>
      </c>
      <c r="AB34" s="38" t="e">
        <f t="shared" si="0"/>
        <v>#DIV/0!</v>
      </c>
      <c r="AC34" s="13"/>
      <c r="AD34" s="42" t="e">
        <f t="shared" si="4"/>
        <v>#DIV/0!</v>
      </c>
    </row>
    <row r="35" spans="1:30" ht="21" customHeight="1">
      <c r="A35" s="32">
        <v>32</v>
      </c>
      <c r="B35" s="13"/>
      <c r="C35" s="2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3" t="e">
        <f t="shared" si="1"/>
        <v>#DIV/0!</v>
      </c>
      <c r="Y35" s="43" t="e">
        <f t="shared" si="2"/>
        <v>#DIV/0!</v>
      </c>
      <c r="Z35" s="38"/>
      <c r="AA35" s="39">
        <f t="shared" si="3"/>
        <v>0</v>
      </c>
      <c r="AB35" s="38" t="e">
        <f t="shared" si="0"/>
        <v>#DIV/0!</v>
      </c>
      <c r="AC35" s="13"/>
      <c r="AD35" s="42" t="e">
        <f t="shared" si="4"/>
        <v>#DIV/0!</v>
      </c>
    </row>
    <row r="36" spans="1:30" ht="21" customHeight="1">
      <c r="A36" s="32">
        <v>33</v>
      </c>
      <c r="B36" s="13"/>
      <c r="C36" s="2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3" t="e">
        <f t="shared" si="1"/>
        <v>#DIV/0!</v>
      </c>
      <c r="Y36" s="43" t="e">
        <f t="shared" si="2"/>
        <v>#DIV/0!</v>
      </c>
      <c r="Z36" s="38"/>
      <c r="AA36" s="39">
        <f t="shared" si="3"/>
        <v>0</v>
      </c>
      <c r="AB36" s="38" t="e">
        <f t="shared" si="0"/>
        <v>#DIV/0!</v>
      </c>
      <c r="AC36" s="13"/>
      <c r="AD36" s="42" t="e">
        <f t="shared" si="4"/>
        <v>#DIV/0!</v>
      </c>
    </row>
    <row r="37" spans="1:30" ht="21" customHeight="1">
      <c r="A37" s="32">
        <v>34</v>
      </c>
      <c r="B37" s="13"/>
      <c r="C37" s="2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3" t="e">
        <f t="shared" si="1"/>
        <v>#DIV/0!</v>
      </c>
      <c r="Y37" s="43" t="e">
        <f t="shared" si="2"/>
        <v>#DIV/0!</v>
      </c>
      <c r="Z37" s="38"/>
      <c r="AA37" s="39">
        <f t="shared" si="3"/>
        <v>0</v>
      </c>
      <c r="AB37" s="38" t="e">
        <f t="shared" si="0"/>
        <v>#DIV/0!</v>
      </c>
      <c r="AC37" s="13"/>
      <c r="AD37" s="42" t="e">
        <f t="shared" si="4"/>
        <v>#DIV/0!</v>
      </c>
    </row>
    <row r="38" spans="1:30" ht="21" customHeight="1">
      <c r="A38" s="32">
        <v>35</v>
      </c>
      <c r="B38" s="13"/>
      <c r="C38" s="2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3" t="e">
        <f t="shared" si="1"/>
        <v>#DIV/0!</v>
      </c>
      <c r="Y38" s="43" t="e">
        <f t="shared" si="2"/>
        <v>#DIV/0!</v>
      </c>
      <c r="Z38" s="38"/>
      <c r="AA38" s="39">
        <f t="shared" si="3"/>
        <v>0</v>
      </c>
      <c r="AB38" s="38" t="e">
        <f t="shared" si="0"/>
        <v>#DIV/0!</v>
      </c>
      <c r="AC38" s="13"/>
      <c r="AD38" s="42" t="e">
        <f t="shared" si="4"/>
        <v>#DIV/0!</v>
      </c>
    </row>
    <row r="39" spans="1:30" ht="21" customHeight="1">
      <c r="A39" s="32">
        <v>36</v>
      </c>
      <c r="B39" s="13"/>
      <c r="C39" s="2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3" t="e">
        <f t="shared" si="1"/>
        <v>#DIV/0!</v>
      </c>
      <c r="Y39" s="43" t="e">
        <f t="shared" si="2"/>
        <v>#DIV/0!</v>
      </c>
      <c r="Z39" s="38"/>
      <c r="AA39" s="39">
        <f t="shared" si="3"/>
        <v>0</v>
      </c>
      <c r="AB39" s="38" t="e">
        <f t="shared" si="0"/>
        <v>#DIV/0!</v>
      </c>
      <c r="AC39" s="13"/>
      <c r="AD39" s="42" t="e">
        <f t="shared" si="4"/>
        <v>#DIV/0!</v>
      </c>
    </row>
    <row r="40" spans="1:30" ht="21" customHeight="1">
      <c r="A40" s="32">
        <v>37</v>
      </c>
      <c r="B40" s="13"/>
      <c r="C40" s="2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43" t="e">
        <f t="shared" si="1"/>
        <v>#DIV/0!</v>
      </c>
      <c r="Y40" s="43" t="e">
        <f t="shared" si="2"/>
        <v>#DIV/0!</v>
      </c>
      <c r="Z40" s="38"/>
      <c r="AA40" s="39">
        <f t="shared" si="3"/>
        <v>0</v>
      </c>
      <c r="AB40" s="38" t="e">
        <f t="shared" si="0"/>
        <v>#DIV/0!</v>
      </c>
      <c r="AC40" s="13"/>
      <c r="AD40" s="42" t="e">
        <f t="shared" si="4"/>
        <v>#DIV/0!</v>
      </c>
    </row>
    <row r="41" spans="1:30" ht="21" customHeight="1">
      <c r="A41" s="32">
        <v>38</v>
      </c>
      <c r="B41" s="13"/>
      <c r="C41" s="2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3" t="e">
        <f t="shared" si="1"/>
        <v>#DIV/0!</v>
      </c>
      <c r="Y41" s="43" t="e">
        <f t="shared" si="2"/>
        <v>#DIV/0!</v>
      </c>
      <c r="Z41" s="38"/>
      <c r="AA41" s="39">
        <f t="shared" si="3"/>
        <v>0</v>
      </c>
      <c r="AB41" s="38" t="e">
        <f t="shared" si="0"/>
        <v>#DIV/0!</v>
      </c>
      <c r="AC41" s="13"/>
      <c r="AD41" s="42" t="e">
        <f t="shared" si="4"/>
        <v>#DIV/0!</v>
      </c>
    </row>
    <row r="42" spans="1:30" ht="21" customHeight="1">
      <c r="A42" s="32">
        <v>39</v>
      </c>
      <c r="B42" s="13"/>
      <c r="C42" s="30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3" t="e">
        <f t="shared" si="1"/>
        <v>#DIV/0!</v>
      </c>
      <c r="Y42" s="43" t="e">
        <f t="shared" si="2"/>
        <v>#DIV/0!</v>
      </c>
      <c r="Z42" s="38"/>
      <c r="AA42" s="39">
        <f t="shared" si="3"/>
        <v>0</v>
      </c>
      <c r="AB42" s="38" t="e">
        <f t="shared" si="0"/>
        <v>#DIV/0!</v>
      </c>
      <c r="AC42" s="13"/>
      <c r="AD42" s="42" t="e">
        <f t="shared" si="4"/>
        <v>#DIV/0!</v>
      </c>
    </row>
    <row r="43" spans="1:30" ht="21" customHeight="1">
      <c r="A43" s="32">
        <v>40</v>
      </c>
      <c r="B43" s="13"/>
      <c r="C43" s="2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3" t="e">
        <f t="shared" si="1"/>
        <v>#DIV/0!</v>
      </c>
      <c r="Y43" s="43" t="e">
        <f t="shared" si="2"/>
        <v>#DIV/0!</v>
      </c>
      <c r="Z43" s="38"/>
      <c r="AA43" s="39">
        <f t="shared" si="3"/>
        <v>0</v>
      </c>
      <c r="AB43" s="38" t="e">
        <f t="shared" si="0"/>
        <v>#DIV/0!</v>
      </c>
      <c r="AC43" s="13"/>
      <c r="AD43" s="42" t="e">
        <f t="shared" si="4"/>
        <v>#DIV/0!</v>
      </c>
    </row>
  </sheetData>
  <sheetProtection/>
  <protectedRanges>
    <protectedRange sqref="O4:W43 D4:M43" name="区域1_2"/>
    <protectedRange sqref="C4:C43" name="区域5_1_1"/>
    <protectedRange sqref="N4:N43" name="区域1"/>
  </protectedRanges>
  <mergeCells count="8">
    <mergeCell ref="AC2:AC3"/>
    <mergeCell ref="AD2:AD3"/>
    <mergeCell ref="A1:AB1"/>
    <mergeCell ref="D2:Y2"/>
    <mergeCell ref="Z2:AA2"/>
    <mergeCell ref="A2:A3"/>
    <mergeCell ref="C2:C3"/>
    <mergeCell ref="B2:B3"/>
  </mergeCells>
  <conditionalFormatting sqref="Z26:Z34">
    <cfRule type="cellIs" priority="4" dxfId="9" operator="lessThan" stopIfTrue="1">
      <formula>60</formula>
    </cfRule>
  </conditionalFormatting>
  <conditionalFormatting sqref="Z43">
    <cfRule type="cellIs" priority="3" dxfId="9" operator="lessThan" stopIfTrue="1">
      <formula>60</formula>
    </cfRule>
  </conditionalFormatting>
  <conditionalFormatting sqref="AB35:AB39 AB5:AB25 X5:X43">
    <cfRule type="cellIs" priority="10" dxfId="9" operator="lessThan" stopIfTrue="1">
      <formula>60</formula>
    </cfRule>
  </conditionalFormatting>
  <conditionalFormatting sqref="Z35:Z42 Z5:Z25">
    <cfRule type="cellIs" priority="5" dxfId="9" operator="lessThan" stopIfTrue="1">
      <formula>60</formula>
    </cfRule>
  </conditionalFormatting>
  <conditionalFormatting sqref="AB26:AB34">
    <cfRule type="cellIs" priority="8" dxfId="9" operator="lessThan" stopIfTrue="1">
      <formula>60</formula>
    </cfRule>
  </conditionalFormatting>
  <conditionalFormatting sqref="AB40:AB43">
    <cfRule type="cellIs" priority="6" dxfId="9" operator="lessThan" stopIfTrue="1">
      <formula>60</formula>
    </cfRule>
  </conditionalFormatting>
  <conditionalFormatting sqref="AB4 X4">
    <cfRule type="cellIs" priority="2" dxfId="9" operator="lessThan" stopIfTrue="1">
      <formula>60</formula>
    </cfRule>
  </conditionalFormatting>
  <conditionalFormatting sqref="Z4">
    <cfRule type="cellIs" priority="1" dxfId="9" operator="lessThan" stopIfTrue="1">
      <formula>60</formula>
    </cfRule>
  </conditionalFormatting>
  <printOptions horizontalCentered="1"/>
  <pageMargins left="0.31496062992125984" right="0.31496062992125984" top="0.31496062992125984" bottom="0.31496062992125984" header="0.31496062992125984" footer="0.31496062992125984"/>
  <pageSetup horizontalDpi="200" verticalDpi="2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115" zoomScaleNormal="115" zoomScalePageLayoutView="0" workbookViewId="0" topLeftCell="A1">
      <selection activeCell="H8" sqref="H8"/>
    </sheetView>
  </sheetViews>
  <sheetFormatPr defaultColWidth="9.00390625" defaultRowHeight="15"/>
  <cols>
    <col min="1" max="2" width="9.00390625" style="1" customWidth="1"/>
    <col min="3" max="3" width="15.421875" style="1" customWidth="1"/>
    <col min="4" max="4" width="9.140625" style="1" customWidth="1"/>
    <col min="5" max="5" width="11.140625" style="1" customWidth="1"/>
    <col min="6" max="6" width="12.140625" style="1" customWidth="1"/>
    <col min="7" max="16384" width="9.00390625" style="1" customWidth="1"/>
  </cols>
  <sheetData>
    <row r="1" spans="1:6" ht="25.5">
      <c r="A1" s="64" t="s">
        <v>50</v>
      </c>
      <c r="B1" s="64"/>
      <c r="C1" s="64"/>
      <c r="D1" s="64"/>
      <c r="E1" s="64"/>
      <c r="F1" s="64"/>
    </row>
    <row r="3" spans="1:7" ht="15">
      <c r="A3" s="82" t="s">
        <v>82</v>
      </c>
      <c r="B3" s="66"/>
      <c r="C3" s="66"/>
      <c r="D3" s="66"/>
      <c r="E3" s="66"/>
      <c r="F3" s="66"/>
      <c r="G3" s="2"/>
    </row>
    <row r="4" spans="1:6" ht="15">
      <c r="A4" s="3"/>
      <c r="B4" s="3"/>
      <c r="C4" s="3"/>
      <c r="D4" s="3"/>
      <c r="E4" s="3"/>
      <c r="F4" s="3"/>
    </row>
    <row r="5" spans="1:6" ht="15">
      <c r="A5" s="83" t="s">
        <v>85</v>
      </c>
      <c r="B5" s="66"/>
      <c r="C5" s="66"/>
      <c r="D5" s="66"/>
      <c r="E5" s="66"/>
      <c r="F5" s="66"/>
    </row>
    <row r="6" spans="1:6" ht="15">
      <c r="A6" s="3"/>
      <c r="B6" s="3"/>
      <c r="C6" s="3"/>
      <c r="D6" s="3"/>
      <c r="E6" s="3"/>
      <c r="F6" s="3"/>
    </row>
    <row r="7" spans="1:6" ht="24.75" customHeight="1">
      <c r="A7" s="4" t="s">
        <v>54</v>
      </c>
      <c r="B7" s="84"/>
      <c r="C7" s="51"/>
      <c r="D7" s="4" t="s">
        <v>55</v>
      </c>
      <c r="E7" s="84"/>
      <c r="F7" s="51"/>
    </row>
    <row r="8" spans="1:6" ht="24.75" customHeight="1">
      <c r="A8" s="4" t="s">
        <v>56</v>
      </c>
      <c r="B8" s="4" t="e">
        <f>COUNTIF(记分册（3；7）!#REF!,"&gt;0")</f>
        <v>#REF!</v>
      </c>
      <c r="C8" s="5" t="s">
        <v>57</v>
      </c>
      <c r="D8" s="4">
        <f>COUNTIF('记分册（3；7）'!Z4:Z43,"&gt;0")</f>
        <v>0</v>
      </c>
      <c r="E8" s="4" t="s">
        <v>58</v>
      </c>
      <c r="F8" s="4" t="e">
        <f>B8-D8</f>
        <v>#REF!</v>
      </c>
    </row>
    <row r="9" spans="1:6" ht="79.5" customHeight="1">
      <c r="A9" s="6" t="s">
        <v>59</v>
      </c>
      <c r="B9" s="85"/>
      <c r="C9" s="67"/>
      <c r="D9" s="6" t="s">
        <v>60</v>
      </c>
      <c r="E9" s="68"/>
      <c r="F9" s="69"/>
    </row>
    <row r="10" spans="1:6" ht="15">
      <c r="A10" s="51"/>
      <c r="B10" s="51"/>
      <c r="C10" s="51"/>
      <c r="D10" s="7" t="s">
        <v>61</v>
      </c>
      <c r="E10" s="7" t="s">
        <v>62</v>
      </c>
      <c r="F10" s="7" t="s">
        <v>63</v>
      </c>
    </row>
    <row r="11" spans="1:6" ht="15">
      <c r="A11" s="54" t="s">
        <v>64</v>
      </c>
      <c r="B11" s="60" t="s">
        <v>65</v>
      </c>
      <c r="C11" s="60">
        <f>MAX('记分册（3；7）'!Z4:Z43)</f>
        <v>0</v>
      </c>
      <c r="D11" s="8" t="s">
        <v>66</v>
      </c>
      <c r="E11" s="9">
        <f>COUNTIF('记分册（3；7）'!$Z$4:$Z$43,"&gt;=90")</f>
        <v>0</v>
      </c>
      <c r="F11" s="10" t="e">
        <f aca="true" t="shared" si="0" ref="F11:F16">E11/$D$8</f>
        <v>#DIV/0!</v>
      </c>
    </row>
    <row r="12" spans="1:6" ht="15">
      <c r="A12" s="55"/>
      <c r="B12" s="61"/>
      <c r="C12" s="61"/>
      <c r="D12" s="8" t="s">
        <v>67</v>
      </c>
      <c r="E12" s="9">
        <f>SUMPRODUCT(('记分册（3；7）'!Z4:Z43&gt;=80)*('记分册（3；7）'!Z4:Z43&lt;90))</f>
        <v>0</v>
      </c>
      <c r="F12" s="10" t="e">
        <f t="shared" si="0"/>
        <v>#DIV/0!</v>
      </c>
    </row>
    <row r="13" spans="1:6" ht="15">
      <c r="A13" s="55"/>
      <c r="B13" s="60" t="s">
        <v>68</v>
      </c>
      <c r="C13" s="60">
        <f>MIN('记分册（3；7）'!Z4:Z43)</f>
        <v>0</v>
      </c>
      <c r="D13" s="8" t="s">
        <v>69</v>
      </c>
      <c r="E13" s="9">
        <f>SUMPRODUCT(('记分册（3；7）'!Z4:Z43&gt;=70)*('记分册（3；7）'!Z4:Z43&lt;80))</f>
        <v>0</v>
      </c>
      <c r="F13" s="10" t="e">
        <f t="shared" si="0"/>
        <v>#DIV/0!</v>
      </c>
    </row>
    <row r="14" spans="1:6" ht="15">
      <c r="A14" s="55"/>
      <c r="B14" s="61"/>
      <c r="C14" s="61"/>
      <c r="D14" s="8" t="s">
        <v>70</v>
      </c>
      <c r="E14" s="9">
        <f>SUMPRODUCT(('记分册（3；7）'!Z4:Z43&gt;=60)*('记分册（3；7）'!Z4:Z43&lt;70))</f>
        <v>0</v>
      </c>
      <c r="F14" s="10" t="e">
        <f t="shared" si="0"/>
        <v>#DIV/0!</v>
      </c>
    </row>
    <row r="15" spans="1:6" ht="15">
      <c r="A15" s="55"/>
      <c r="B15" s="60" t="s">
        <v>71</v>
      </c>
      <c r="C15" s="62" t="e">
        <f>AVERAGE('记分册（3；7）'!Z4:Z43)</f>
        <v>#DIV/0!</v>
      </c>
      <c r="D15" s="8" t="s">
        <v>72</v>
      </c>
      <c r="E15" s="9">
        <f>SUMPRODUCT(('记分册（3；7）'!Z4:Z43&gt;=50)*('记分册（3；7）'!Z4:Z43&lt;60))</f>
        <v>0</v>
      </c>
      <c r="F15" s="10" t="e">
        <f t="shared" si="0"/>
        <v>#DIV/0!</v>
      </c>
    </row>
    <row r="16" spans="1:6" ht="15">
      <c r="A16" s="56"/>
      <c r="B16" s="61"/>
      <c r="C16" s="63"/>
      <c r="D16" s="8" t="s">
        <v>73</v>
      </c>
      <c r="E16" s="9">
        <f>COUNTIF('记分册（3；7）'!$Z$4:$Z$43,"&lt;50")</f>
        <v>0</v>
      </c>
      <c r="F16" s="10" t="e">
        <f t="shared" si="0"/>
        <v>#DIV/0!</v>
      </c>
    </row>
    <row r="17" ht="15">
      <c r="A17" s="57" t="s">
        <v>74</v>
      </c>
    </row>
    <row r="18" ht="15">
      <c r="A18" s="58"/>
    </row>
    <row r="19" ht="15">
      <c r="A19" s="58"/>
    </row>
    <row r="20" ht="15">
      <c r="A20" s="58"/>
    </row>
    <row r="21" ht="15">
      <c r="A21" s="58"/>
    </row>
    <row r="22" ht="15">
      <c r="A22" s="58"/>
    </row>
    <row r="23" ht="15">
      <c r="A23" s="58"/>
    </row>
    <row r="24" ht="15">
      <c r="A24" s="58"/>
    </row>
    <row r="25" ht="15">
      <c r="A25" s="58"/>
    </row>
    <row r="26" ht="15">
      <c r="A26" s="58"/>
    </row>
    <row r="27" ht="15">
      <c r="A27" s="58"/>
    </row>
    <row r="28" ht="15">
      <c r="A28" s="58"/>
    </row>
    <row r="29" ht="15">
      <c r="A29" s="58"/>
    </row>
    <row r="30" ht="15">
      <c r="A30" s="58"/>
    </row>
    <row r="31" ht="15">
      <c r="A31" s="58"/>
    </row>
    <row r="32" ht="15">
      <c r="A32" s="58"/>
    </row>
    <row r="33" ht="15">
      <c r="A33" s="59"/>
    </row>
    <row r="36" spans="1:6" ht="219.75" customHeight="1">
      <c r="A36" s="11" t="s">
        <v>75</v>
      </c>
      <c r="B36" s="80" t="s">
        <v>79</v>
      </c>
      <c r="C36" s="81"/>
      <c r="D36" s="81"/>
      <c r="E36" s="81"/>
      <c r="F36" s="81"/>
    </row>
    <row r="37" spans="1:6" ht="219.75" customHeight="1">
      <c r="A37" s="11" t="s">
        <v>76</v>
      </c>
      <c r="B37" s="80"/>
      <c r="C37" s="81"/>
      <c r="D37" s="81"/>
      <c r="E37" s="81"/>
      <c r="F37" s="81"/>
    </row>
    <row r="38" spans="1:6" ht="150" customHeight="1">
      <c r="A38" s="53" t="s">
        <v>77</v>
      </c>
      <c r="B38" s="53"/>
      <c r="C38" s="53"/>
      <c r="D38" s="53" t="s">
        <v>78</v>
      </c>
      <c r="E38" s="53"/>
      <c r="F38" s="53"/>
    </row>
  </sheetData>
  <sheetProtection password="CF7A" sheet="1" objects="1" scenarios="1"/>
  <protectedRanges>
    <protectedRange sqref="A3:F3" name="区域1_1"/>
    <protectedRange sqref="A5" name="区域2_1"/>
    <protectedRange sqref="B9 E9 B36:B37 A38 D38 B7 E7" name="区域3"/>
  </protectedRanges>
  <mergeCells count="20">
    <mergeCell ref="C11:C12"/>
    <mergeCell ref="C13:C14"/>
    <mergeCell ref="C15:C16"/>
    <mergeCell ref="A1:F1"/>
    <mergeCell ref="A3:F3"/>
    <mergeCell ref="A5:F5"/>
    <mergeCell ref="B7:C7"/>
    <mergeCell ref="E7:F7"/>
    <mergeCell ref="B9:C9"/>
    <mergeCell ref="E9:F9"/>
    <mergeCell ref="A10:C10"/>
    <mergeCell ref="B36:F36"/>
    <mergeCell ref="B37:F37"/>
    <mergeCell ref="A38:C38"/>
    <mergeCell ref="D38:F38"/>
    <mergeCell ref="A11:A16"/>
    <mergeCell ref="A17:A33"/>
    <mergeCell ref="B11:B12"/>
    <mergeCell ref="B13:B14"/>
    <mergeCell ref="B15:B16"/>
  </mergeCells>
  <printOptions horizontalCentered="1"/>
  <pageMargins left="0.75" right="0.75" top="0.98" bottom="0.98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2021-03-02T10:01:47Z</cp:lastPrinted>
  <dcterms:created xsi:type="dcterms:W3CDTF">2006-09-13T11:21:51Z</dcterms:created>
  <dcterms:modified xsi:type="dcterms:W3CDTF">2021-03-02T10:01:52Z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